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<sst xmlns="http://schemas.openxmlformats.org/spreadsheetml/2006/main" count="282" uniqueCount="280">
  <si>
    <t>STT</t>
  </si>
  <si>
    <t>Năm 2018</t>
  </si>
  <si>
    <t>Hộ nghèo</t>
  </si>
  <si>
    <t>Tỷ lệ %</t>
  </si>
  <si>
    <t>Tổng Số hộ dân</t>
  </si>
  <si>
    <t>Hộ 
cận nghèo</t>
  </si>
  <si>
    <t xml:space="preserve"> Tỷ lệ %</t>
  </si>
  <si>
    <t>Số hộ nghèo giảm</t>
  </si>
  <si>
    <t xml:space="preserve"> Tỷ lệ % hộ nghèo giảm </t>
  </si>
  <si>
    <t>A</t>
  </si>
  <si>
    <t>B</t>
  </si>
  <si>
    <t>C</t>
  </si>
  <si>
    <t>E</t>
  </si>
  <si>
    <t>F</t>
  </si>
  <si>
    <t>I</t>
  </si>
  <si>
    <t>Đa Mai</t>
  </si>
  <si>
    <t>Dĩnh Kế</t>
  </si>
  <si>
    <t>Dĩnh Trì</t>
  </si>
  <si>
    <t>Đồng Sơn</t>
  </si>
  <si>
    <t>Hoàng Văn Thụ</t>
  </si>
  <si>
    <t>Lê Lợi</t>
  </si>
  <si>
    <t>Mỹ Độ</t>
  </si>
  <si>
    <t>Ngô Quyền</t>
  </si>
  <si>
    <t>Song Khê</t>
  </si>
  <si>
    <t>Song Mai</t>
  </si>
  <si>
    <t>Tân Mỹ</t>
  </si>
  <si>
    <t>Tân Tiến</t>
  </si>
  <si>
    <t>Thọ Xương</t>
  </si>
  <si>
    <t>Trần Nguyên Hãn</t>
  </si>
  <si>
    <t>Trần Phú</t>
  </si>
  <si>
    <t>Xương Giang</t>
  </si>
  <si>
    <t>II</t>
  </si>
  <si>
    <t>An Dương</t>
  </si>
  <si>
    <t>Cao Xá</t>
  </si>
  <si>
    <t>Đại Hóa</t>
  </si>
  <si>
    <t>Hợp Đức</t>
  </si>
  <si>
    <t>Lam Cốt</t>
  </si>
  <si>
    <t>Lan Giới</t>
  </si>
  <si>
    <t>Liên Chung</t>
  </si>
  <si>
    <t>Liên Sơn</t>
  </si>
  <si>
    <t>Ngọc Châu</t>
  </si>
  <si>
    <t>Ngọc Lý</t>
  </si>
  <si>
    <t>Ngọc Thiện</t>
  </si>
  <si>
    <t>Ngọc Vân</t>
  </si>
  <si>
    <t>Phúc Hòa</t>
  </si>
  <si>
    <t>Phúc Sơn</t>
  </si>
  <si>
    <t>Quang Tiến</t>
  </si>
  <si>
    <t>Quế Nham</t>
  </si>
  <si>
    <t>Song Vân</t>
  </si>
  <si>
    <t>Tân Trung</t>
  </si>
  <si>
    <t>Việt Lập</t>
  </si>
  <si>
    <t>Việt Ngọc</t>
  </si>
  <si>
    <t>III</t>
  </si>
  <si>
    <t>Việt Tiến</t>
  </si>
  <si>
    <t>Tự Lạn</t>
  </si>
  <si>
    <t>Hương Mai</t>
  </si>
  <si>
    <t>Tăng Tiến</t>
  </si>
  <si>
    <t>Vân Trung</t>
  </si>
  <si>
    <t>Bích Sơn</t>
  </si>
  <si>
    <t>Trung Sơn</t>
  </si>
  <si>
    <t>Ninh Sơn</t>
  </si>
  <si>
    <t>Tiên Sơn</t>
  </si>
  <si>
    <t>Quang Châu</t>
  </si>
  <si>
    <t>Quảng Minh</t>
  </si>
  <si>
    <t>Hoàng Ninh</t>
  </si>
  <si>
    <t xml:space="preserve"> Hồng Thái</t>
  </si>
  <si>
    <t>Nghĩa Trung</t>
  </si>
  <si>
    <t>Minh Đức</t>
  </si>
  <si>
    <t>Thượng Lan</t>
  </si>
  <si>
    <t>Vân Hà</t>
  </si>
  <si>
    <t>IV</t>
  </si>
  <si>
    <t>Nội Hoàng</t>
  </si>
  <si>
    <t>Tiền Phong</t>
  </si>
  <si>
    <t>Tân Liễu</t>
  </si>
  <si>
    <t>Yên Lư</t>
  </si>
  <si>
    <t>Nham Sơn</t>
  </si>
  <si>
    <t>Thắng Cương</t>
  </si>
  <si>
    <t>Cảnh Thuỵ</t>
  </si>
  <si>
    <t>Tư Mại</t>
  </si>
  <si>
    <t>Tiến Dũng</t>
  </si>
  <si>
    <t>Đức Giang</t>
  </si>
  <si>
    <t>Đồng Phúc</t>
  </si>
  <si>
    <t>Đồng Việt</t>
  </si>
  <si>
    <t>Hương Gián</t>
  </si>
  <si>
    <t>Tân An</t>
  </si>
  <si>
    <t>Lão Hộ</t>
  </si>
  <si>
    <t>Xuân Phú</t>
  </si>
  <si>
    <t>Quỳnh Sơn</t>
  </si>
  <si>
    <t>Lãng Sơn</t>
  </si>
  <si>
    <t>Trí Yên</t>
  </si>
  <si>
    <t>V</t>
  </si>
  <si>
    <t>Yên Mỹ</t>
  </si>
  <si>
    <t>Xuân Hương</t>
  </si>
  <si>
    <t>Xương Lâm</t>
  </si>
  <si>
    <t>Thái Đào</t>
  </si>
  <si>
    <t>Tiên Lục</t>
  </si>
  <si>
    <t>Tân Thịnh</t>
  </si>
  <si>
    <t>Tân Thanh</t>
  </si>
  <si>
    <t>Tân Hưng</t>
  </si>
  <si>
    <t>Tân Dĩnh</t>
  </si>
  <si>
    <t>Quang Thịnh</t>
  </si>
  <si>
    <t>Phi Mô</t>
  </si>
  <si>
    <t>Nghĩa Hòa</t>
  </si>
  <si>
    <t>Nghĩa Hưng</t>
  </si>
  <si>
    <t>Mỹ Thái</t>
  </si>
  <si>
    <t>Mỹ Hà</t>
  </si>
  <si>
    <t>Hương Sơn</t>
  </si>
  <si>
    <t>Hương Lạc</t>
  </si>
  <si>
    <t>Dương Dức</t>
  </si>
  <si>
    <t>An Hà</t>
  </si>
  <si>
    <t>Đại Lâm</t>
  </si>
  <si>
    <t>Đào Mỹ</t>
  </si>
  <si>
    <t>VI</t>
  </si>
  <si>
    <t>Đồng Tân</t>
  </si>
  <si>
    <t>Thanh Vân</t>
  </si>
  <si>
    <t>Hoàng Thanh</t>
  </si>
  <si>
    <t>Hoàng Lương</t>
  </si>
  <si>
    <t>Hoàng An</t>
  </si>
  <si>
    <t>Hoàng Vân</t>
  </si>
  <si>
    <t>Đức Thắng</t>
  </si>
  <si>
    <t>Ngọc Sơn</t>
  </si>
  <si>
    <t>Lương Phong</t>
  </si>
  <si>
    <t>Đoan Bái</t>
  </si>
  <si>
    <t>Đông Lỗ</t>
  </si>
  <si>
    <t>Thái Sơn</t>
  </si>
  <si>
    <t>Hòa Sơn</t>
  </si>
  <si>
    <t>Quang Minh</t>
  </si>
  <si>
    <t>Đại Thành</t>
  </si>
  <si>
    <t>Thường Thắng</t>
  </si>
  <si>
    <t>Hùng Sơn</t>
  </si>
  <si>
    <t>Hợp Thịnh</t>
  </si>
  <si>
    <t>Mai Trung</t>
  </si>
  <si>
    <t>Xuân Cẩm</t>
  </si>
  <si>
    <t>Danh Thắng</t>
  </si>
  <si>
    <t>Bắc Lý</t>
  </si>
  <si>
    <t>Hương Lâm</t>
  </si>
  <si>
    <t>Châu Minh</t>
  </si>
  <si>
    <t>Mai Đình</t>
  </si>
  <si>
    <t>VII</t>
  </si>
  <si>
    <t>Lục Nam</t>
  </si>
  <si>
    <t>Bắc Lũng</t>
  </si>
  <si>
    <t>Bảo Đài</t>
  </si>
  <si>
    <t>Bảo Sơn</t>
  </si>
  <si>
    <t>Bình Sơn</t>
  </si>
  <si>
    <t>Cẩm Lý</t>
  </si>
  <si>
    <t>Chu Điện</t>
  </si>
  <si>
    <t>Cương Sơn</t>
  </si>
  <si>
    <t>Đan Hội</t>
  </si>
  <si>
    <t>Đông Hưng</t>
  </si>
  <si>
    <t>Đông Phú</t>
  </si>
  <si>
    <t>Huyền Sơn</t>
  </si>
  <si>
    <t>Khám Lạng</t>
  </si>
  <si>
    <t>Lan Mẫu</t>
  </si>
  <si>
    <t>Lục Sơn</t>
  </si>
  <si>
    <t>Nghĩa Phương</t>
  </si>
  <si>
    <t>Phương Sơn</t>
  </si>
  <si>
    <t>Tam Dị</t>
  </si>
  <si>
    <t>Thanh Lâm</t>
  </si>
  <si>
    <t>Tiên Hưng</t>
  </si>
  <si>
    <t>Tiên Nha</t>
  </si>
  <si>
    <t>Trường Giang</t>
  </si>
  <si>
    <t>Trường Sơn</t>
  </si>
  <si>
    <t>Vô Tranh</t>
  </si>
  <si>
    <t>Vũ Xá</t>
  </si>
  <si>
    <t>Yên Sơn</t>
  </si>
  <si>
    <t>VIII</t>
  </si>
  <si>
    <t>Đồng Tiến</t>
  </si>
  <si>
    <t>Đồng Vương</t>
  </si>
  <si>
    <t>Canh Nậu</t>
  </si>
  <si>
    <t>Xuân Lương</t>
  </si>
  <si>
    <t>Tam Tiến</t>
  </si>
  <si>
    <t>Tam Hiệp</t>
  </si>
  <si>
    <t>Tiến Thắng</t>
  </si>
  <si>
    <t>An Thượng</t>
  </si>
  <si>
    <t>Tân Hiệp</t>
  </si>
  <si>
    <t>Phồn Xương</t>
  </si>
  <si>
    <t>Đồng Tâm</t>
  </si>
  <si>
    <t>Hồng Kỳ</t>
  </si>
  <si>
    <t>Đồng Kỳ</t>
  </si>
  <si>
    <t>Đồng Hưu</t>
  </si>
  <si>
    <t>Hương Vỹ</t>
  </si>
  <si>
    <t>Đông Sơn</t>
  </si>
  <si>
    <t>Xã Bố Hạ</t>
  </si>
  <si>
    <t>Tân Sỏi</t>
  </si>
  <si>
    <t>Đồng Lạc</t>
  </si>
  <si>
    <t>IX</t>
  </si>
  <si>
    <t>Sa Lý</t>
  </si>
  <si>
    <t>Phong Minh</t>
  </si>
  <si>
    <t>Phong Vân</t>
  </si>
  <si>
    <t xml:space="preserve">Tân Sơn </t>
  </si>
  <si>
    <t>Cấm Sơn</t>
  </si>
  <si>
    <t>Hộ Đáp</t>
  </si>
  <si>
    <t>Sơn Hải</t>
  </si>
  <si>
    <t>Kim Sơn</t>
  </si>
  <si>
    <t>Phú Nhuận</t>
  </si>
  <si>
    <t xml:space="preserve">Đèo Gia </t>
  </si>
  <si>
    <t>Tân Mộc</t>
  </si>
  <si>
    <t>Tân Lập</t>
  </si>
  <si>
    <t>Biên Sơn</t>
  </si>
  <si>
    <t>Đồng Cốc</t>
  </si>
  <si>
    <t>Biển Động</t>
  </si>
  <si>
    <t>Tân Hoa</t>
  </si>
  <si>
    <t>Phì Điền</t>
  </si>
  <si>
    <t>Tân Quang</t>
  </si>
  <si>
    <t>Giáp Sơn</t>
  </si>
  <si>
    <t>Hồng Giang</t>
  </si>
  <si>
    <t>Thanh Hải</t>
  </si>
  <si>
    <t>Nghĩa Hồ</t>
  </si>
  <si>
    <t>Trù Hựu</t>
  </si>
  <si>
    <t>Kiên Thành</t>
  </si>
  <si>
    <t>Kiên Lao</t>
  </si>
  <si>
    <t>Nam Dương</t>
  </si>
  <si>
    <t>Mỹ An</t>
  </si>
  <si>
    <t>Quý Sơn</t>
  </si>
  <si>
    <t>Phượng Sơn</t>
  </si>
  <si>
    <t>X</t>
  </si>
  <si>
    <t>TT. An Châu</t>
  </si>
  <si>
    <t xml:space="preserve">Long Sơn </t>
  </si>
  <si>
    <t>Dương Hưu</t>
  </si>
  <si>
    <t>Hữu Sản</t>
  </si>
  <si>
    <t>An Lạc</t>
  </si>
  <si>
    <t>Vân Sơn</t>
  </si>
  <si>
    <t>Lệ Viễn</t>
  </si>
  <si>
    <t>Vĩnh Khương</t>
  </si>
  <si>
    <t>An Lập</t>
  </si>
  <si>
    <t>An Bá</t>
  </si>
  <si>
    <t>Yên Định</t>
  </si>
  <si>
    <t>Cẩm Đàn</t>
  </si>
  <si>
    <t>Tuấn Đạo</t>
  </si>
  <si>
    <t>Bồng Am</t>
  </si>
  <si>
    <t>Thanh Luận</t>
  </si>
  <si>
    <t>Tuấn Mậu</t>
  </si>
  <si>
    <t xml:space="preserve">Chiên Sơn </t>
  </si>
  <si>
    <t xml:space="preserve">Quế Sơn </t>
  </si>
  <si>
    <t>Phúc Thắng</t>
  </si>
  <si>
    <t>Giáo Liêm</t>
  </si>
  <si>
    <t>Thạch Sơn</t>
  </si>
  <si>
    <t>Thu nhập</t>
  </si>
  <si>
    <t>D=E+F</t>
  </si>
  <si>
    <t>G=D/C</t>
  </si>
  <si>
    <t>H</t>
  </si>
  <si>
    <t>I=H/C</t>
  </si>
  <si>
    <t>K=A-D</t>
  </si>
  <si>
    <t>Năm 2019</t>
  </si>
  <si>
    <t>2019 so với 2018</t>
  </si>
  <si>
    <t>Trong đó</t>
  </si>
  <si>
    <t>Tổng số</t>
  </si>
  <si>
    <t xml:space="preserve">Tổng cộng toàn tỉnh
</t>
  </si>
  <si>
    <t xml:space="preserve"> N=B-G</t>
  </si>
  <si>
    <t>KẾT QUẢ RÀ SOÁT, THỐNG KÊ HỘ NGHÈO, HỘ CẬN NGHÈO NĂM 2019</t>
  </si>
  <si>
    <t>Thiếu hụt tiếp cận các dịch vụ xã hội
 cơ bản</t>
  </si>
  <si>
    <t>Xã/phường/thị trấn</t>
  </si>
  <si>
    <t>TP. Bắc Giang</t>
  </si>
  <si>
    <t>Huyện Tân Yên</t>
  </si>
  <si>
    <t>Huyện Việt Yên</t>
  </si>
  <si>
    <t>Huyện Yên Dũng</t>
  </si>
  <si>
    <t>Huyện Lạng Giang</t>
  </si>
  <si>
    <t>Huyện Hiệp Hòa</t>
  </si>
  <si>
    <t>Huyện Lục Nam</t>
  </si>
  <si>
    <t>Huyện Yên Thế</t>
  </si>
  <si>
    <t>Huyện Lục Ngạn</t>
  </si>
  <si>
    <t>Huyện Sơn Động</t>
  </si>
  <si>
    <t>Kép</t>
  </si>
  <si>
    <t>Vôi</t>
  </si>
  <si>
    <t>Thắng</t>
  </si>
  <si>
    <t>Đồi Ngô</t>
  </si>
  <si>
    <t>Cầu Gồ</t>
  </si>
  <si>
    <t>TT. Bố Hạ</t>
  </si>
  <si>
    <t>Chũ</t>
  </si>
  <si>
    <t xml:space="preserve">Thanh Sơn </t>
  </si>
  <si>
    <t>Xã An Châu</t>
  </si>
  <si>
    <t>Xã Cao Thượng</t>
  </si>
  <si>
    <t>Xã Nhã Nam</t>
  </si>
  <si>
    <t>TT. Cao Thượng</t>
  </si>
  <si>
    <t>TT. Nhã Nam</t>
  </si>
  <si>
    <t>Bích Động</t>
  </si>
  <si>
    <t>Nếnh</t>
  </si>
  <si>
    <t>Neo</t>
  </si>
  <si>
    <t>Tân Dân</t>
  </si>
  <si>
    <t xml:space="preserve">( Kèm theo Quyết định số: 2198   /QĐ-UBND ngày  27 tháng 12 năm 2019 của Chủ tịch UBND tỉnh Bắc Giang)  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</si>
</sst>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\ _₫_-;\-* #,##0\ _₫_-;_-* &quot;-&quot;??\ _₫_-;_-@_-"/>
    <numFmt numFmtId="174" formatCode="#.##"/>
    <numFmt numFmtId="175" formatCode="#.##0"/>
    <numFmt numFmtId="176" formatCode="0.000"/>
    <numFmt numFmtId="177" formatCode="0.0000"/>
    <numFmt numFmtId="178" formatCode="_(* #,##0.0_);_(* \(#,##0.0\);_(* &quot;-&quot;??_);_(@_)"/>
    <numFmt numFmtId="179" formatCode="#.###"/>
    <numFmt numFmtId="180" formatCode="0.00000"/>
    <numFmt numFmtId="181" formatCode="0.00000000"/>
    <numFmt numFmtId="182" formatCode="0.0000000"/>
    <numFmt numFmtId="183" formatCode="0.000000"/>
    <numFmt numFmtId="184" formatCode="0.0"/>
    <numFmt numFmtId="185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.VnTim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40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17"/>
      <name val="Times New Roman"/>
      <family val="1"/>
    </font>
    <font>
      <b/>
      <i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04998999834060669"/>
      <name val="Times New Roman"/>
      <family val="1"/>
    </font>
    <font>
      <i/>
      <sz val="14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b/>
      <i/>
      <sz val="13"/>
      <color theme="1" tint="0.04998999834060669"/>
      <name val="Times New Roman"/>
      <family val="1"/>
    </font>
    <font>
      <sz val="12"/>
      <color theme="1" tint="0.04998999834060669"/>
      <name val=".VnTime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F0"/>
      <name val="Times New Roman"/>
      <family val="1"/>
    </font>
    <font>
      <b/>
      <i/>
      <sz val="11"/>
      <color theme="1" tint="0.04998999834060669"/>
      <name val="Times New Roman"/>
      <family val="1"/>
    </font>
    <font>
      <b/>
      <i/>
      <sz val="13"/>
      <color rgb="FF00B050"/>
      <name val="Times New Roman"/>
      <family val="1"/>
    </font>
    <font>
      <b/>
      <i/>
      <sz val="13"/>
      <color rgb="FFFF0000"/>
      <name val="Times New Roman"/>
      <family val="1"/>
    </font>
    <font>
      <b/>
      <sz val="14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wrapText="1"/>
    </xf>
    <xf numFmtId="2" fontId="50" fillId="0" borderId="0" xfId="0" applyNumberFormat="1" applyFont="1" applyAlignment="1">
      <alignment/>
    </xf>
    <xf numFmtId="172" fontId="50" fillId="0" borderId="0" xfId="41" applyNumberFormat="1" applyFont="1" applyAlignment="1">
      <alignment/>
    </xf>
    <xf numFmtId="0" fontId="52" fillId="0" borderId="0" xfId="0" applyFont="1" applyAlignment="1">
      <alignment wrapText="1"/>
    </xf>
    <xf numFmtId="0" fontId="53" fillId="0" borderId="10" xfId="0" applyFont="1" applyBorder="1" applyAlignment="1">
      <alignment horizontal="center"/>
    </xf>
    <xf numFmtId="3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172" fontId="54" fillId="0" borderId="10" xfId="41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172" fontId="53" fillId="0" borderId="10" xfId="41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2" fontId="50" fillId="33" borderId="10" xfId="0" applyNumberFormat="1" applyFont="1" applyFill="1" applyBorder="1" applyAlignment="1">
      <alignment horizontal="center"/>
    </xf>
    <xf numFmtId="172" fontId="50" fillId="0" borderId="10" xfId="41" applyNumberFormat="1" applyFont="1" applyBorder="1" applyAlignment="1">
      <alignment horizontal="left"/>
    </xf>
    <xf numFmtId="2" fontId="50" fillId="0" borderId="10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3" fontId="53" fillId="33" borderId="10" xfId="0" applyNumberFormat="1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172" fontId="53" fillId="0" borderId="10" xfId="41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3" fontId="53" fillId="33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2" fontId="50" fillId="34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2" fontId="50" fillId="0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173" fontId="50" fillId="0" borderId="10" xfId="41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vertical="top" wrapText="1"/>
    </xf>
    <xf numFmtId="3" fontId="50" fillId="0" borderId="10" xfId="0" applyNumberFormat="1" applyFont="1" applyBorder="1" applyAlignment="1">
      <alignment horizontal="center"/>
    </xf>
    <xf numFmtId="3" fontId="53" fillId="33" borderId="10" xfId="0" applyNumberFormat="1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 wrapText="1"/>
    </xf>
    <xf numFmtId="3" fontId="53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vertical="center"/>
    </xf>
    <xf numFmtId="3" fontId="50" fillId="0" borderId="10" xfId="55" applyNumberFormat="1" applyFont="1" applyBorder="1" applyAlignment="1">
      <alignment horizontal="center" vertical="center"/>
      <protection/>
    </xf>
    <xf numFmtId="2" fontId="50" fillId="0" borderId="10" xfId="55" applyNumberFormat="1" applyFont="1" applyBorder="1" applyAlignment="1">
      <alignment horizontal="center" vertical="center" wrapText="1"/>
      <protection/>
    </xf>
    <xf numFmtId="3" fontId="50" fillId="0" borderId="10" xfId="41" applyNumberFormat="1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169" fontId="53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169" fontId="50" fillId="33" borderId="10" xfId="42" applyNumberFormat="1" applyFont="1" applyFill="1" applyBorder="1" applyAlignment="1">
      <alignment wrapText="1"/>
    </xf>
    <xf numFmtId="169" fontId="50" fillId="33" borderId="10" xfId="42" applyNumberFormat="1" applyFont="1" applyFill="1" applyBorder="1" applyAlignment="1">
      <alignment wrapText="1"/>
    </xf>
    <xf numFmtId="169" fontId="50" fillId="33" borderId="11" xfId="42" applyNumberFormat="1" applyFont="1" applyFill="1" applyBorder="1" applyAlignment="1">
      <alignment wrapText="1"/>
    </xf>
    <xf numFmtId="169" fontId="50" fillId="34" borderId="10" xfId="42" applyNumberFormat="1" applyFont="1" applyFill="1" applyBorder="1" applyAlignment="1">
      <alignment wrapText="1"/>
    </xf>
    <xf numFmtId="0" fontId="50" fillId="0" borderId="0" xfId="0" applyFont="1" applyBorder="1" applyAlignment="1">
      <alignment/>
    </xf>
    <xf numFmtId="2" fontId="50" fillId="0" borderId="0" xfId="0" applyNumberFormat="1" applyFont="1" applyBorder="1" applyAlignment="1">
      <alignment/>
    </xf>
    <xf numFmtId="172" fontId="50" fillId="0" borderId="0" xfId="41" applyNumberFormat="1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Alignment="1">
      <alignment/>
    </xf>
    <xf numFmtId="2" fontId="53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2" fontId="56" fillId="0" borderId="0" xfId="0" applyNumberFormat="1" applyFont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0" fontId="57" fillId="0" borderId="0" xfId="0" applyFont="1" applyFill="1" applyAlignment="1">
      <alignment/>
    </xf>
    <xf numFmtId="2" fontId="50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50" fillId="0" borderId="0" xfId="0" applyFont="1" applyBorder="1" applyAlignment="1">
      <alignment horizontal="center"/>
    </xf>
    <xf numFmtId="4" fontId="54" fillId="0" borderId="10" xfId="0" applyNumberFormat="1" applyFont="1" applyBorder="1" applyAlignment="1">
      <alignment horizontal="center" vertical="center" wrapText="1"/>
    </xf>
    <xf numFmtId="172" fontId="62" fillId="0" borderId="12" xfId="41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2" fontId="54" fillId="0" borderId="0" xfId="0" applyNumberFormat="1" applyFont="1" applyBorder="1" applyAlignment="1">
      <alignment horizontal="center" vertical="center" wrapText="1"/>
    </xf>
    <xf numFmtId="172" fontId="54" fillId="0" borderId="0" xfId="41" applyNumberFormat="1" applyFont="1" applyBorder="1" applyAlignment="1">
      <alignment horizontal="center" vertical="center"/>
    </xf>
    <xf numFmtId="172" fontId="63" fillId="0" borderId="0" xfId="41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/>
    </xf>
    <xf numFmtId="0" fontId="53" fillId="0" borderId="13" xfId="0" applyFont="1" applyBorder="1" applyAlignment="1">
      <alignment horizontal="center" wrapText="1"/>
    </xf>
    <xf numFmtId="2" fontId="53" fillId="0" borderId="13" xfId="0" applyNumberFormat="1" applyFont="1" applyBorder="1" applyAlignment="1">
      <alignment horizontal="center" wrapText="1"/>
    </xf>
    <xf numFmtId="172" fontId="53" fillId="33" borderId="10" xfId="41" applyNumberFormat="1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center"/>
    </xf>
    <xf numFmtId="172" fontId="53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/>
    </xf>
    <xf numFmtId="172" fontId="53" fillId="0" borderId="10" xfId="41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172" fontId="53" fillId="0" borderId="10" xfId="41" applyNumberFormat="1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172" fontId="53" fillId="0" borderId="10" xfId="41" applyNumberFormat="1" applyFont="1" applyBorder="1" applyAlignment="1">
      <alignment horizontal="center"/>
    </xf>
    <xf numFmtId="2" fontId="53" fillId="0" borderId="10" xfId="41" applyNumberFormat="1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2" fontId="50" fillId="33" borderId="14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3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2" fontId="53" fillId="0" borderId="13" xfId="0" applyNumberFormat="1" applyFont="1" applyBorder="1" applyAlignment="1">
      <alignment horizont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/>
    </xf>
    <xf numFmtId="3" fontId="50" fillId="33" borderId="10" xfId="0" applyNumberFormat="1" applyFont="1" applyFill="1" applyBorder="1" applyAlignment="1">
      <alignment horizontal="left" vertical="center" wrapText="1"/>
    </xf>
    <xf numFmtId="3" fontId="50" fillId="33" borderId="10" xfId="0" applyNumberFormat="1" applyFont="1" applyFill="1" applyBorder="1" applyAlignment="1">
      <alignment horizontal="center" vertical="center"/>
    </xf>
    <xf numFmtId="174" fontId="50" fillId="33" borderId="10" xfId="0" applyNumberFormat="1" applyFont="1" applyFill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justify"/>
    </xf>
    <xf numFmtId="4" fontId="50" fillId="33" borderId="10" xfId="0" applyNumberFormat="1" applyFont="1" applyFill="1" applyBorder="1" applyAlignment="1">
      <alignment horizontal="center" vertical="justify"/>
    </xf>
    <xf numFmtId="0" fontId="50" fillId="33" borderId="14" xfId="0" applyFont="1" applyFill="1" applyBorder="1" applyAlignment="1">
      <alignment horizontal="center"/>
    </xf>
    <xf numFmtId="3" fontId="50" fillId="33" borderId="10" xfId="0" applyNumberFormat="1" applyFont="1" applyFill="1" applyBorder="1" applyAlignment="1">
      <alignment horizontal="left"/>
    </xf>
    <xf numFmtId="174" fontId="50" fillId="33" borderId="10" xfId="0" applyNumberFormat="1" applyFont="1" applyFill="1" applyBorder="1" applyAlignment="1">
      <alignment horizontal="center" vertical="justify"/>
    </xf>
    <xf numFmtId="3" fontId="50" fillId="33" borderId="10" xfId="0" applyNumberFormat="1" applyFont="1" applyFill="1" applyBorder="1" applyAlignment="1">
      <alignment/>
    </xf>
    <xf numFmtId="171" fontId="50" fillId="33" borderId="10" xfId="41" applyFont="1" applyFill="1" applyBorder="1" applyAlignment="1">
      <alignment horizontal="center" vertical="justify"/>
    </xf>
    <xf numFmtId="175" fontId="50" fillId="33" borderId="10" xfId="0" applyNumberFormat="1" applyFont="1" applyFill="1" applyBorder="1" applyAlignment="1">
      <alignment horizontal="center" vertical="justify"/>
    </xf>
    <xf numFmtId="3" fontId="50" fillId="0" borderId="10" xfId="0" applyNumberFormat="1" applyFont="1" applyFill="1" applyBorder="1" applyAlignment="1">
      <alignment horizontal="center" vertical="justify"/>
    </xf>
    <xf numFmtId="171" fontId="50" fillId="0" borderId="10" xfId="41" applyFont="1" applyFill="1" applyBorder="1" applyAlignment="1">
      <alignment horizontal="center" vertical="justify"/>
    </xf>
    <xf numFmtId="0" fontId="50" fillId="0" borderId="14" xfId="0" applyFont="1" applyFill="1" applyBorder="1" applyAlignment="1">
      <alignment horizontal="center"/>
    </xf>
    <xf numFmtId="172" fontId="53" fillId="0" borderId="10" xfId="41" applyNumberFormat="1" applyFont="1" applyBorder="1" applyAlignment="1">
      <alignment horizontal="right"/>
    </xf>
    <xf numFmtId="3" fontId="50" fillId="0" borderId="10" xfId="56" applyNumberFormat="1" applyFont="1" applyFill="1" applyBorder="1" applyAlignment="1">
      <alignment horizontal="right" vertical="center" wrapText="1"/>
      <protection/>
    </xf>
    <xf numFmtId="172" fontId="53" fillId="0" borderId="10" xfId="41" applyNumberFormat="1" applyFont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justify"/>
    </xf>
    <xf numFmtId="0" fontId="64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172" fontId="53" fillId="33" borderId="13" xfId="41" applyNumberFormat="1" applyFont="1" applyFill="1" applyBorder="1" applyAlignment="1">
      <alignment horizontal="center" vertical="center" wrapText="1"/>
    </xf>
    <xf numFmtId="172" fontId="53" fillId="33" borderId="11" xfId="41" applyNumberFormat="1" applyFont="1" applyFill="1" applyBorder="1" applyAlignment="1">
      <alignment horizontal="center" vertical="center" wrapText="1"/>
    </xf>
    <xf numFmtId="172" fontId="53" fillId="33" borderId="15" xfId="41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hu luc TH cap huyen (4a, b, c, d, đ, e - PL05)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8</xdr:col>
      <xdr:colOff>171450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943225" y="542925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2"/>
  <sheetViews>
    <sheetView tabSelected="1" view="pageLayout" workbookViewId="0" topLeftCell="A247">
      <selection activeCell="M252" sqref="M252"/>
    </sheetView>
  </sheetViews>
  <sheetFormatPr defaultColWidth="9.140625" defaultRowHeight="15"/>
  <cols>
    <col min="1" max="1" width="5.7109375" style="1" customWidth="1"/>
    <col min="2" max="2" width="16.57421875" style="1" customWidth="1"/>
    <col min="3" max="3" width="9.140625" style="1" customWidth="1"/>
    <col min="4" max="4" width="10.28125" style="3" customWidth="1"/>
    <col min="5" max="5" width="11.421875" style="4" customWidth="1"/>
    <col min="6" max="6" width="11.140625" style="74" customWidth="1"/>
    <col min="7" max="7" width="10.421875" style="1" customWidth="1"/>
    <col min="8" max="8" width="8.57421875" style="1" customWidth="1"/>
    <col min="9" max="9" width="7.7109375" style="78" customWidth="1"/>
    <col min="10" max="10" width="10.28125" style="78" customWidth="1"/>
    <col min="11" max="11" width="7.140625" style="1" customWidth="1"/>
    <col min="12" max="12" width="10.28125" style="1" customWidth="1"/>
    <col min="13" max="13" width="8.28125" style="1" customWidth="1"/>
    <col min="14" max="14" width="22.28125" style="1" customWidth="1"/>
    <col min="15" max="15" width="14.57421875" style="1" customWidth="1"/>
    <col min="16" max="16384" width="9.140625" style="1" customWidth="1"/>
  </cols>
  <sheetData>
    <row r="1" spans="1:13" ht="18.75" customHeight="1">
      <c r="A1" s="157" t="s">
        <v>249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4" ht="24" customHeight="1">
      <c r="A2" s="158" t="s">
        <v>279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76"/>
    </row>
    <row r="3" ht="18.75">
      <c r="A3" s="2"/>
    </row>
    <row r="4" spans="1:14" ht="15.75">
      <c r="A4" s="159" t="s">
        <v>0</v>
      </c>
      <c r="B4" s="159" t="s">
        <v>251</v>
      </c>
      <c r="C4" s="162" t="s">
        <v>1</v>
      </c>
      <c r="D4" s="162"/>
      <c r="E4" s="162" t="s">
        <v>243</v>
      </c>
      <c r="F4" s="162"/>
      <c r="G4" s="162"/>
      <c r="H4" s="162"/>
      <c r="I4" s="162"/>
      <c r="J4" s="162"/>
      <c r="K4" s="162"/>
      <c r="L4" s="162" t="s">
        <v>244</v>
      </c>
      <c r="M4" s="162"/>
      <c r="N4" s="5"/>
    </row>
    <row r="5" spans="1:14" ht="36" customHeight="1">
      <c r="A5" s="160"/>
      <c r="B5" s="160"/>
      <c r="C5" s="159" t="s">
        <v>2</v>
      </c>
      <c r="D5" s="163" t="s">
        <v>3</v>
      </c>
      <c r="E5" s="168" t="s">
        <v>4</v>
      </c>
      <c r="F5" s="172" t="s">
        <v>2</v>
      </c>
      <c r="G5" s="173"/>
      <c r="H5" s="173"/>
      <c r="I5" s="174"/>
      <c r="J5" s="154" t="s">
        <v>5</v>
      </c>
      <c r="K5" s="159" t="s">
        <v>6</v>
      </c>
      <c r="L5" s="154" t="s">
        <v>7</v>
      </c>
      <c r="M5" s="154" t="s">
        <v>8</v>
      </c>
      <c r="N5" s="5"/>
    </row>
    <row r="6" spans="1:14" ht="36" customHeight="1">
      <c r="A6" s="160"/>
      <c r="B6" s="160"/>
      <c r="C6" s="160"/>
      <c r="D6" s="164"/>
      <c r="E6" s="169"/>
      <c r="F6" s="171" t="s">
        <v>246</v>
      </c>
      <c r="G6" s="171" t="s">
        <v>245</v>
      </c>
      <c r="H6" s="171"/>
      <c r="I6" s="171" t="s">
        <v>3</v>
      </c>
      <c r="J6" s="155"/>
      <c r="K6" s="160"/>
      <c r="L6" s="155"/>
      <c r="M6" s="155"/>
      <c r="N6" s="5"/>
    </row>
    <row r="7" spans="1:19" ht="100.5" customHeight="1">
      <c r="A7" s="161"/>
      <c r="B7" s="161"/>
      <c r="C7" s="161"/>
      <c r="D7" s="165"/>
      <c r="E7" s="170"/>
      <c r="F7" s="171"/>
      <c r="G7" s="71" t="s">
        <v>237</v>
      </c>
      <c r="H7" s="71" t="s">
        <v>250</v>
      </c>
      <c r="I7" s="171"/>
      <c r="J7" s="156"/>
      <c r="K7" s="161"/>
      <c r="L7" s="156"/>
      <c r="M7" s="156"/>
      <c r="N7" s="96"/>
      <c r="O7" s="68"/>
      <c r="P7" s="68"/>
      <c r="Q7" s="68"/>
      <c r="R7" s="68"/>
      <c r="S7" s="68"/>
    </row>
    <row r="8" spans="1:19" ht="15.75">
      <c r="A8" s="106">
        <v>1</v>
      </c>
      <c r="B8" s="106">
        <v>2</v>
      </c>
      <c r="C8" s="106" t="s">
        <v>9</v>
      </c>
      <c r="D8" s="107" t="s">
        <v>10</v>
      </c>
      <c r="E8" s="108" t="s">
        <v>11</v>
      </c>
      <c r="F8" s="102" t="s">
        <v>238</v>
      </c>
      <c r="G8" s="102" t="s">
        <v>12</v>
      </c>
      <c r="H8" s="102" t="s">
        <v>13</v>
      </c>
      <c r="I8" s="6" t="s">
        <v>239</v>
      </c>
      <c r="J8" s="6" t="s">
        <v>240</v>
      </c>
      <c r="K8" s="6" t="s">
        <v>241</v>
      </c>
      <c r="L8" s="6" t="s">
        <v>242</v>
      </c>
      <c r="M8" s="6" t="s">
        <v>248</v>
      </c>
      <c r="N8" s="96"/>
      <c r="O8" s="68"/>
      <c r="P8" s="68"/>
      <c r="Q8" s="68"/>
      <c r="R8" s="68"/>
      <c r="S8" s="68"/>
    </row>
    <row r="9" spans="1:22" ht="44.25" customHeight="1">
      <c r="A9" s="166" t="s">
        <v>247</v>
      </c>
      <c r="B9" s="167"/>
      <c r="C9" s="7">
        <v>33156</v>
      </c>
      <c r="D9" s="8">
        <v>7.29</v>
      </c>
      <c r="E9" s="9">
        <f>E10+E27+E52+E72+E94+E118+E145+E173+E195+E226</f>
        <v>461636</v>
      </c>
      <c r="F9" s="9">
        <f>F10+F27+F52+F72+F94+F118+F145+F173+F195+F226</f>
        <v>23137</v>
      </c>
      <c r="G9" s="9">
        <f>G10+G27+G52+G72+G94+G118+G145+G173+G195+G226</f>
        <v>22862</v>
      </c>
      <c r="H9" s="7">
        <f>H10+H27+H52+H72+H94+H118+H145+H173+H195+H226</f>
        <v>275</v>
      </c>
      <c r="I9" s="10">
        <f aca="true" t="shared" si="0" ref="I9:I72">F9/E9*100</f>
        <v>5.011957472987375</v>
      </c>
      <c r="J9" s="9">
        <f>SUM(J10+J27+J52+J72+J94+J118+J145+J173+J195+J226)</f>
        <v>28184</v>
      </c>
      <c r="K9" s="10">
        <f aca="true" t="shared" si="1" ref="K9:K72">J9/E9*100</f>
        <v>6.105243091959899</v>
      </c>
      <c r="L9" s="9">
        <f>L10+L27+L52+L72+L94+L118+L145+L173+L195+L226</f>
        <v>10019</v>
      </c>
      <c r="M9" s="92">
        <f>D9-I9</f>
        <v>2.2780425270126248</v>
      </c>
      <c r="N9" s="97"/>
      <c r="O9" s="98"/>
      <c r="P9" s="99"/>
      <c r="Q9" s="98"/>
      <c r="R9" s="98"/>
      <c r="S9" s="100"/>
      <c r="T9" s="93"/>
      <c r="U9" s="10"/>
      <c r="V9" s="9"/>
    </row>
    <row r="10" spans="1:19" s="16" customFormat="1" ht="18" customHeight="1">
      <c r="A10" s="6" t="s">
        <v>14</v>
      </c>
      <c r="B10" s="12" t="s">
        <v>252</v>
      </c>
      <c r="C10" s="13">
        <v>300</v>
      </c>
      <c r="D10" s="14">
        <v>0.71</v>
      </c>
      <c r="E10" s="15">
        <f>SUM(E11:E26)</f>
        <v>43468</v>
      </c>
      <c r="F10" s="6">
        <f>SUM(F11:F26)</f>
        <v>259</v>
      </c>
      <c r="G10" s="25">
        <f>F10-H10</f>
        <v>259</v>
      </c>
      <c r="H10" s="6">
        <v>0</v>
      </c>
      <c r="I10" s="11">
        <f>F10/E10*100</f>
        <v>0.595840618385939</v>
      </c>
      <c r="J10" s="6">
        <f>SUM(J11:J26)</f>
        <v>352</v>
      </c>
      <c r="K10" s="11">
        <f t="shared" si="1"/>
        <v>0.8097911107021257</v>
      </c>
      <c r="L10" s="6">
        <f>SUM(L11:L26)</f>
        <v>41</v>
      </c>
      <c r="M10" s="11">
        <f>D10-I10</f>
        <v>0.11415938161406092</v>
      </c>
      <c r="N10" s="95"/>
      <c r="O10" s="94"/>
      <c r="P10" s="95"/>
      <c r="Q10" s="95"/>
      <c r="R10" s="95"/>
      <c r="S10" s="95"/>
    </row>
    <row r="11" spans="1:15" ht="18" customHeight="1">
      <c r="A11" s="17">
        <v>1</v>
      </c>
      <c r="B11" s="18" t="s">
        <v>15</v>
      </c>
      <c r="C11" s="17">
        <v>21</v>
      </c>
      <c r="D11" s="19">
        <v>1.101206082852648</v>
      </c>
      <c r="E11" s="20">
        <v>1907</v>
      </c>
      <c r="F11" s="17">
        <v>17</v>
      </c>
      <c r="G11" s="17">
        <v>17</v>
      </c>
      <c r="H11" s="17"/>
      <c r="I11" s="21">
        <f t="shared" si="0"/>
        <v>0.8914525432616675</v>
      </c>
      <c r="J11" s="17">
        <v>27</v>
      </c>
      <c r="K11" s="21">
        <f t="shared" si="1"/>
        <v>1.415836392239119</v>
      </c>
      <c r="L11" s="17">
        <f>C11-F11</f>
        <v>4</v>
      </c>
      <c r="M11" s="21">
        <f aca="true" t="shared" si="2" ref="M11:M73">D11-I11</f>
        <v>0.20975353959098053</v>
      </c>
      <c r="N11" s="16"/>
      <c r="O11" s="77"/>
    </row>
    <row r="12" spans="1:15" ht="18" customHeight="1">
      <c r="A12" s="17">
        <v>2</v>
      </c>
      <c r="B12" s="18" t="s">
        <v>16</v>
      </c>
      <c r="C12" s="17">
        <v>10</v>
      </c>
      <c r="D12" s="19">
        <v>0.3388681802778719</v>
      </c>
      <c r="E12" s="20">
        <v>3008</v>
      </c>
      <c r="F12" s="17">
        <v>8</v>
      </c>
      <c r="G12" s="17">
        <v>8</v>
      </c>
      <c r="H12" s="17"/>
      <c r="I12" s="21">
        <f t="shared" si="0"/>
        <v>0.26595744680851063</v>
      </c>
      <c r="J12" s="17">
        <v>22</v>
      </c>
      <c r="K12" s="21">
        <f t="shared" si="1"/>
        <v>0.7313829787234043</v>
      </c>
      <c r="L12" s="17">
        <f aca="true" t="shared" si="3" ref="L12:L26">C12-F12</f>
        <v>2</v>
      </c>
      <c r="M12" s="21">
        <f t="shared" si="2"/>
        <v>0.07291073346936128</v>
      </c>
      <c r="N12" s="16"/>
      <c r="O12" s="77"/>
    </row>
    <row r="13" spans="1:15" ht="18" customHeight="1">
      <c r="A13" s="17">
        <v>3</v>
      </c>
      <c r="B13" s="18" t="s">
        <v>17</v>
      </c>
      <c r="C13" s="17">
        <v>33</v>
      </c>
      <c r="D13" s="19">
        <v>1.1956521739130435</v>
      </c>
      <c r="E13" s="20">
        <v>2977</v>
      </c>
      <c r="F13" s="17">
        <v>29</v>
      </c>
      <c r="G13" s="17">
        <v>29</v>
      </c>
      <c r="H13" s="17"/>
      <c r="I13" s="21">
        <f t="shared" si="0"/>
        <v>0.9741350352704065</v>
      </c>
      <c r="J13" s="17">
        <v>38</v>
      </c>
      <c r="K13" s="21">
        <f t="shared" si="1"/>
        <v>1.2764528048370842</v>
      </c>
      <c r="L13" s="17">
        <f t="shared" si="3"/>
        <v>4</v>
      </c>
      <c r="M13" s="21">
        <f t="shared" si="2"/>
        <v>0.221517138642637</v>
      </c>
      <c r="N13" s="16"/>
      <c r="O13" s="77"/>
    </row>
    <row r="14" spans="1:15" ht="18" customHeight="1">
      <c r="A14" s="17">
        <v>4</v>
      </c>
      <c r="B14" s="18" t="s">
        <v>18</v>
      </c>
      <c r="C14" s="17">
        <v>21</v>
      </c>
      <c r="D14" s="19">
        <v>0.9641873278236914</v>
      </c>
      <c r="E14" s="20">
        <v>2246</v>
      </c>
      <c r="F14" s="17">
        <v>19</v>
      </c>
      <c r="G14" s="17">
        <v>19</v>
      </c>
      <c r="H14" s="17"/>
      <c r="I14" s="21">
        <f t="shared" si="0"/>
        <v>0.8459483526268923</v>
      </c>
      <c r="J14" s="17">
        <v>28</v>
      </c>
      <c r="K14" s="21">
        <f t="shared" si="1"/>
        <v>1.2466607301869992</v>
      </c>
      <c r="L14" s="17">
        <f t="shared" si="3"/>
        <v>2</v>
      </c>
      <c r="M14" s="21">
        <f t="shared" si="2"/>
        <v>0.11823897519679916</v>
      </c>
      <c r="N14" s="16"/>
      <c r="O14" s="77"/>
    </row>
    <row r="15" spans="1:15" ht="18" customHeight="1">
      <c r="A15" s="17">
        <v>5</v>
      </c>
      <c r="B15" s="18" t="s">
        <v>19</v>
      </c>
      <c r="C15" s="17">
        <v>8</v>
      </c>
      <c r="D15" s="19">
        <v>0.24183796856106407</v>
      </c>
      <c r="E15" s="20">
        <v>3354</v>
      </c>
      <c r="F15" s="17">
        <v>6</v>
      </c>
      <c r="G15" s="17">
        <v>6</v>
      </c>
      <c r="H15" s="17"/>
      <c r="I15" s="21">
        <f t="shared" si="0"/>
        <v>0.17889087656529518</v>
      </c>
      <c r="J15" s="17">
        <v>8</v>
      </c>
      <c r="K15" s="21">
        <f t="shared" si="1"/>
        <v>0.2385211687537269</v>
      </c>
      <c r="L15" s="17">
        <f t="shared" si="3"/>
        <v>2</v>
      </c>
      <c r="M15" s="21">
        <f t="shared" si="2"/>
        <v>0.0629470919957689</v>
      </c>
      <c r="N15" s="16"/>
      <c r="O15" s="77"/>
    </row>
    <row r="16" spans="1:15" ht="18" customHeight="1">
      <c r="A16" s="17">
        <v>6</v>
      </c>
      <c r="B16" s="18" t="s">
        <v>20</v>
      </c>
      <c r="C16" s="17">
        <v>18</v>
      </c>
      <c r="D16" s="19">
        <v>0.6880733944954129</v>
      </c>
      <c r="E16" s="20">
        <v>2854</v>
      </c>
      <c r="F16" s="17">
        <v>20</v>
      </c>
      <c r="G16" s="17">
        <v>20</v>
      </c>
      <c r="H16" s="17"/>
      <c r="I16" s="21">
        <f t="shared" si="0"/>
        <v>0.7007708479327259</v>
      </c>
      <c r="J16" s="17">
        <v>14</v>
      </c>
      <c r="K16" s="21">
        <f t="shared" si="1"/>
        <v>0.4905395935529082</v>
      </c>
      <c r="L16" s="17">
        <f t="shared" si="3"/>
        <v>-2</v>
      </c>
      <c r="M16" s="21">
        <f t="shared" si="2"/>
        <v>-0.012697453437312989</v>
      </c>
      <c r="N16" s="16"/>
      <c r="O16" s="77"/>
    </row>
    <row r="17" spans="1:15" ht="18" customHeight="1">
      <c r="A17" s="17">
        <v>7</v>
      </c>
      <c r="B17" s="18" t="s">
        <v>21</v>
      </c>
      <c r="C17" s="17">
        <v>14</v>
      </c>
      <c r="D17" s="19">
        <v>0.8459214501510574</v>
      </c>
      <c r="E17" s="20">
        <v>1514</v>
      </c>
      <c r="F17" s="17">
        <v>10</v>
      </c>
      <c r="G17" s="17">
        <v>10</v>
      </c>
      <c r="H17" s="17"/>
      <c r="I17" s="21">
        <f t="shared" si="0"/>
        <v>0.6605019815059445</v>
      </c>
      <c r="J17" s="17">
        <v>26</v>
      </c>
      <c r="K17" s="21">
        <f t="shared" si="1"/>
        <v>1.7173051519154559</v>
      </c>
      <c r="L17" s="17">
        <f t="shared" si="3"/>
        <v>4</v>
      </c>
      <c r="M17" s="21">
        <f t="shared" si="2"/>
        <v>0.18541946864511283</v>
      </c>
      <c r="N17" s="16"/>
      <c r="O17" s="77"/>
    </row>
    <row r="18" spans="1:15" ht="18" customHeight="1">
      <c r="A18" s="17">
        <v>8</v>
      </c>
      <c r="B18" s="18" t="s">
        <v>22</v>
      </c>
      <c r="C18" s="17">
        <v>5</v>
      </c>
      <c r="D18" s="19">
        <v>0.19230769230769232</v>
      </c>
      <c r="E18" s="20">
        <v>2578</v>
      </c>
      <c r="F18" s="17">
        <v>4</v>
      </c>
      <c r="G18" s="17">
        <v>4</v>
      </c>
      <c r="H18" s="17"/>
      <c r="I18" s="21">
        <f t="shared" si="0"/>
        <v>0.1551590380139643</v>
      </c>
      <c r="J18" s="17">
        <v>4</v>
      </c>
      <c r="K18" s="21">
        <f t="shared" si="1"/>
        <v>0.1551590380139643</v>
      </c>
      <c r="L18" s="17">
        <f t="shared" si="3"/>
        <v>1</v>
      </c>
      <c r="M18" s="21">
        <f t="shared" si="2"/>
        <v>0.03714865429372802</v>
      </c>
      <c r="N18" s="16"/>
      <c r="O18" s="77"/>
    </row>
    <row r="19" spans="1:15" ht="18" customHeight="1">
      <c r="A19" s="17">
        <v>9</v>
      </c>
      <c r="B19" s="18" t="s">
        <v>23</v>
      </c>
      <c r="C19" s="17">
        <v>16</v>
      </c>
      <c r="D19" s="19">
        <v>0.9858287122612447</v>
      </c>
      <c r="E19" s="20">
        <v>1686</v>
      </c>
      <c r="F19" s="17">
        <v>11</v>
      </c>
      <c r="G19" s="17">
        <v>11</v>
      </c>
      <c r="H19" s="17"/>
      <c r="I19" s="21">
        <f t="shared" si="0"/>
        <v>0.6524317912218268</v>
      </c>
      <c r="J19" s="17">
        <v>4</v>
      </c>
      <c r="K19" s="21">
        <f t="shared" si="1"/>
        <v>0.2372479240806643</v>
      </c>
      <c r="L19" s="17">
        <f t="shared" si="3"/>
        <v>5</v>
      </c>
      <c r="M19" s="21">
        <f t="shared" si="2"/>
        <v>0.33339692103941787</v>
      </c>
      <c r="N19" s="16"/>
      <c r="O19" s="77"/>
    </row>
    <row r="20" spans="1:15" ht="18" customHeight="1">
      <c r="A20" s="17">
        <v>10</v>
      </c>
      <c r="B20" s="18" t="s">
        <v>24</v>
      </c>
      <c r="C20" s="17">
        <v>26</v>
      </c>
      <c r="D20" s="19">
        <v>0.980022615906521</v>
      </c>
      <c r="E20" s="20">
        <v>2705</v>
      </c>
      <c r="F20" s="17">
        <v>22</v>
      </c>
      <c r="G20" s="17">
        <v>22</v>
      </c>
      <c r="H20" s="17"/>
      <c r="I20" s="21">
        <f t="shared" si="0"/>
        <v>0.8133086876155268</v>
      </c>
      <c r="J20" s="17">
        <v>27</v>
      </c>
      <c r="K20" s="21">
        <f t="shared" si="1"/>
        <v>0.9981515711645103</v>
      </c>
      <c r="L20" s="17">
        <f t="shared" si="3"/>
        <v>4</v>
      </c>
      <c r="M20" s="21">
        <f t="shared" si="2"/>
        <v>0.16671392829099418</v>
      </c>
      <c r="N20" s="16"/>
      <c r="O20" s="77"/>
    </row>
    <row r="21" spans="1:15" ht="18" customHeight="1">
      <c r="A21" s="17">
        <v>11</v>
      </c>
      <c r="B21" s="18" t="s">
        <v>25</v>
      </c>
      <c r="C21" s="17">
        <v>41</v>
      </c>
      <c r="D21" s="19">
        <v>1.248097412480974</v>
      </c>
      <c r="E21" s="20">
        <v>3285</v>
      </c>
      <c r="F21" s="17">
        <v>39</v>
      </c>
      <c r="G21" s="17">
        <v>39</v>
      </c>
      <c r="H21" s="17"/>
      <c r="I21" s="21">
        <f t="shared" si="0"/>
        <v>1.187214611872146</v>
      </c>
      <c r="J21" s="17">
        <v>45</v>
      </c>
      <c r="K21" s="21">
        <f t="shared" si="1"/>
        <v>1.36986301369863</v>
      </c>
      <c r="L21" s="17">
        <f t="shared" si="3"/>
        <v>2</v>
      </c>
      <c r="M21" s="21">
        <f t="shared" si="2"/>
        <v>0.060882800608828</v>
      </c>
      <c r="N21" s="16"/>
      <c r="O21" s="77"/>
    </row>
    <row r="22" spans="1:15" ht="18" customHeight="1">
      <c r="A22" s="17">
        <v>12</v>
      </c>
      <c r="B22" s="18" t="s">
        <v>26</v>
      </c>
      <c r="C22" s="17">
        <v>37</v>
      </c>
      <c r="D22" s="19">
        <v>1.4859437751004017</v>
      </c>
      <c r="E22" s="20">
        <v>2568</v>
      </c>
      <c r="F22" s="17">
        <v>35</v>
      </c>
      <c r="G22" s="17">
        <v>35</v>
      </c>
      <c r="H22" s="17"/>
      <c r="I22" s="21">
        <f t="shared" si="0"/>
        <v>1.3629283489096573</v>
      </c>
      <c r="J22" s="17">
        <v>43</v>
      </c>
      <c r="K22" s="21">
        <f t="shared" si="1"/>
        <v>1.674454828660436</v>
      </c>
      <c r="L22" s="17">
        <f t="shared" si="3"/>
        <v>2</v>
      </c>
      <c r="M22" s="21">
        <f t="shared" si="2"/>
        <v>0.12301542619074435</v>
      </c>
      <c r="N22" s="16"/>
      <c r="O22" s="77"/>
    </row>
    <row r="23" spans="1:15" ht="18" customHeight="1">
      <c r="A23" s="17">
        <v>13</v>
      </c>
      <c r="B23" s="18" t="s">
        <v>27</v>
      </c>
      <c r="C23" s="17">
        <v>29</v>
      </c>
      <c r="D23" s="19">
        <v>0.7050814490639437</v>
      </c>
      <c r="E23" s="20">
        <v>4819</v>
      </c>
      <c r="F23" s="17">
        <v>26</v>
      </c>
      <c r="G23" s="17">
        <v>26</v>
      </c>
      <c r="H23" s="17"/>
      <c r="I23" s="21">
        <f t="shared" si="0"/>
        <v>0.5395310230338245</v>
      </c>
      <c r="J23" s="17">
        <v>43</v>
      </c>
      <c r="K23" s="21">
        <f t="shared" si="1"/>
        <v>0.8923013073251712</v>
      </c>
      <c r="L23" s="17">
        <f t="shared" si="3"/>
        <v>3</v>
      </c>
      <c r="M23" s="21">
        <f t="shared" si="2"/>
        <v>0.16555042603011916</v>
      </c>
      <c r="N23" s="16"/>
      <c r="O23" s="77"/>
    </row>
    <row r="24" spans="1:15" ht="18" customHeight="1">
      <c r="A24" s="17">
        <v>14</v>
      </c>
      <c r="B24" s="18" t="s">
        <v>28</v>
      </c>
      <c r="C24" s="17">
        <v>3</v>
      </c>
      <c r="D24" s="19">
        <v>0.09581603321622484</v>
      </c>
      <c r="E24" s="20">
        <v>3148</v>
      </c>
      <c r="F24" s="17">
        <v>1</v>
      </c>
      <c r="G24" s="17">
        <v>1</v>
      </c>
      <c r="H24" s="17"/>
      <c r="I24" s="21">
        <f t="shared" si="0"/>
        <v>0.03176620076238882</v>
      </c>
      <c r="J24" s="17">
        <v>10</v>
      </c>
      <c r="K24" s="21">
        <f t="shared" si="1"/>
        <v>0.3176620076238882</v>
      </c>
      <c r="L24" s="17">
        <f t="shared" si="3"/>
        <v>2</v>
      </c>
      <c r="M24" s="21">
        <f t="shared" si="2"/>
        <v>0.06404983245383603</v>
      </c>
      <c r="N24" s="16"/>
      <c r="O24" s="77"/>
    </row>
    <row r="25" spans="1:15" ht="18" customHeight="1">
      <c r="A25" s="17">
        <v>15</v>
      </c>
      <c r="B25" s="18" t="s">
        <v>29</v>
      </c>
      <c r="C25" s="17">
        <v>6</v>
      </c>
      <c r="D25" s="19">
        <v>0.2677376171352075</v>
      </c>
      <c r="E25" s="20">
        <v>2130</v>
      </c>
      <c r="F25" s="17">
        <v>3</v>
      </c>
      <c r="G25" s="17">
        <v>3</v>
      </c>
      <c r="H25" s="17"/>
      <c r="I25" s="21">
        <f t="shared" si="0"/>
        <v>0.14084507042253522</v>
      </c>
      <c r="J25" s="17">
        <v>5</v>
      </c>
      <c r="K25" s="21">
        <f t="shared" si="1"/>
        <v>0.2347417840375587</v>
      </c>
      <c r="L25" s="17">
        <f t="shared" si="3"/>
        <v>3</v>
      </c>
      <c r="M25" s="21">
        <f t="shared" si="2"/>
        <v>0.12689254671267228</v>
      </c>
      <c r="N25" s="16"/>
      <c r="O25" s="77"/>
    </row>
    <row r="26" spans="1:15" ht="18" customHeight="1">
      <c r="A26" s="17">
        <v>16</v>
      </c>
      <c r="B26" s="18" t="s">
        <v>30</v>
      </c>
      <c r="C26" s="17">
        <v>12</v>
      </c>
      <c r="D26" s="19">
        <v>0.46710782405605294</v>
      </c>
      <c r="E26" s="20">
        <v>2689</v>
      </c>
      <c r="F26" s="17">
        <v>9</v>
      </c>
      <c r="G26" s="17">
        <v>9</v>
      </c>
      <c r="H26" s="17"/>
      <c r="I26" s="21">
        <f t="shared" si="0"/>
        <v>0.334696913350688</v>
      </c>
      <c r="J26" s="17">
        <v>8</v>
      </c>
      <c r="K26" s="21">
        <f t="shared" si="1"/>
        <v>0.29750836742283376</v>
      </c>
      <c r="L26" s="17">
        <f t="shared" si="3"/>
        <v>3</v>
      </c>
      <c r="M26" s="21">
        <f t="shared" si="2"/>
        <v>0.13241091070536493</v>
      </c>
      <c r="N26" s="16"/>
      <c r="O26" s="77"/>
    </row>
    <row r="27" spans="1:15" s="72" customFormat="1" ht="18" customHeight="1">
      <c r="A27" s="6" t="s">
        <v>31</v>
      </c>
      <c r="B27" s="12" t="s">
        <v>253</v>
      </c>
      <c r="C27" s="109">
        <v>2006</v>
      </c>
      <c r="D27" s="14">
        <v>4.07</v>
      </c>
      <c r="E27" s="15">
        <f>SUM(E28:E51)</f>
        <v>49714</v>
      </c>
      <c r="F27" s="109">
        <f>SUM(F28:F51)</f>
        <v>1473</v>
      </c>
      <c r="G27" s="109">
        <f>SUM(G28:G51)</f>
        <v>1377</v>
      </c>
      <c r="H27" s="109">
        <f>SUM(H28:H51)</f>
        <v>96</v>
      </c>
      <c r="I27" s="11">
        <f t="shared" si="0"/>
        <v>2.962948062919902</v>
      </c>
      <c r="J27" s="109">
        <f>SUM(J28:J51)</f>
        <v>3205</v>
      </c>
      <c r="K27" s="11">
        <f t="shared" si="1"/>
        <v>6.4468761314720195</v>
      </c>
      <c r="L27" s="109">
        <f>SUM(L28:L51)</f>
        <v>533</v>
      </c>
      <c r="M27" s="11">
        <f t="shared" si="2"/>
        <v>1.1070519370800982</v>
      </c>
      <c r="N27" s="16"/>
      <c r="O27" s="77"/>
    </row>
    <row r="28" spans="1:15" ht="18" customHeight="1">
      <c r="A28" s="17">
        <v>1</v>
      </c>
      <c r="B28" s="18" t="s">
        <v>32</v>
      </c>
      <c r="C28" s="17">
        <v>76</v>
      </c>
      <c r="D28" s="19">
        <v>3.64333652924257</v>
      </c>
      <c r="E28" s="20">
        <v>2086</v>
      </c>
      <c r="F28" s="17">
        <f>G28+H28</f>
        <v>56</v>
      </c>
      <c r="G28" s="17">
        <v>56</v>
      </c>
      <c r="H28" s="23"/>
      <c r="I28" s="21">
        <f t="shared" si="0"/>
        <v>2.684563758389262</v>
      </c>
      <c r="J28" s="17">
        <v>82</v>
      </c>
      <c r="K28" s="21">
        <f t="shared" si="1"/>
        <v>3.9309683604985617</v>
      </c>
      <c r="L28" s="24">
        <f aca="true" t="shared" si="4" ref="L28:L51">C28-F28</f>
        <v>20</v>
      </c>
      <c r="M28" s="21">
        <f t="shared" si="2"/>
        <v>0.958772770853308</v>
      </c>
      <c r="N28" s="16"/>
      <c r="O28" s="77"/>
    </row>
    <row r="29" spans="1:15" ht="18" customHeight="1">
      <c r="A29" s="17">
        <v>2</v>
      </c>
      <c r="B29" s="18" t="s">
        <v>271</v>
      </c>
      <c r="C29" s="17">
        <v>76</v>
      </c>
      <c r="D29" s="19">
        <v>4.070701660417782</v>
      </c>
      <c r="E29" s="20">
        <v>1886</v>
      </c>
      <c r="F29" s="23">
        <f aca="true" t="shared" si="5" ref="F29:F51">G29+H29</f>
        <v>55</v>
      </c>
      <c r="G29" s="17">
        <v>51</v>
      </c>
      <c r="H29" s="23">
        <v>4</v>
      </c>
      <c r="I29" s="21">
        <f t="shared" si="0"/>
        <v>2.916224814422057</v>
      </c>
      <c r="J29" s="17">
        <v>112</v>
      </c>
      <c r="K29" s="21">
        <f t="shared" si="1"/>
        <v>5.938494167550371</v>
      </c>
      <c r="L29" s="24">
        <f t="shared" si="4"/>
        <v>21</v>
      </c>
      <c r="M29" s="21">
        <f t="shared" si="2"/>
        <v>1.1544768459957253</v>
      </c>
      <c r="N29" s="16"/>
      <c r="O29" s="77"/>
    </row>
    <row r="30" spans="1:15" ht="18" customHeight="1">
      <c r="A30" s="17">
        <v>3</v>
      </c>
      <c r="B30" s="18" t="s">
        <v>33</v>
      </c>
      <c r="C30" s="17">
        <v>115</v>
      </c>
      <c r="D30" s="19">
        <v>3.438995215311005</v>
      </c>
      <c r="E30" s="20">
        <v>3375</v>
      </c>
      <c r="F30" s="23">
        <f t="shared" si="5"/>
        <v>95</v>
      </c>
      <c r="G30" s="17">
        <v>84</v>
      </c>
      <c r="H30" s="23">
        <v>11</v>
      </c>
      <c r="I30" s="21">
        <f t="shared" si="0"/>
        <v>2.814814814814815</v>
      </c>
      <c r="J30" s="17">
        <v>264</v>
      </c>
      <c r="K30" s="21">
        <f t="shared" si="1"/>
        <v>7.822222222222222</v>
      </c>
      <c r="L30" s="24">
        <f t="shared" si="4"/>
        <v>20</v>
      </c>
      <c r="M30" s="21">
        <f t="shared" si="2"/>
        <v>0.62418040049619</v>
      </c>
      <c r="N30" s="16"/>
      <c r="O30" s="77"/>
    </row>
    <row r="31" spans="1:15" ht="18" customHeight="1">
      <c r="A31" s="17">
        <v>4</v>
      </c>
      <c r="B31" s="18" t="s">
        <v>34</v>
      </c>
      <c r="C31" s="17">
        <v>37</v>
      </c>
      <c r="D31" s="19">
        <v>2.658045977011494</v>
      </c>
      <c r="E31" s="20">
        <v>1392</v>
      </c>
      <c r="F31" s="23">
        <f t="shared" si="5"/>
        <v>35</v>
      </c>
      <c r="G31" s="17">
        <v>35</v>
      </c>
      <c r="H31" s="23"/>
      <c r="I31" s="21">
        <f t="shared" si="0"/>
        <v>2.514367816091954</v>
      </c>
      <c r="J31" s="17">
        <v>88</v>
      </c>
      <c r="K31" s="21">
        <f t="shared" si="1"/>
        <v>6.321839080459771</v>
      </c>
      <c r="L31" s="24">
        <f t="shared" si="4"/>
        <v>2</v>
      </c>
      <c r="M31" s="21">
        <f t="shared" si="2"/>
        <v>0.1436781609195399</v>
      </c>
      <c r="N31" s="16"/>
      <c r="O31" s="77"/>
    </row>
    <row r="32" spans="1:15" ht="18" customHeight="1">
      <c r="A32" s="17">
        <v>5</v>
      </c>
      <c r="B32" s="18" t="s">
        <v>35</v>
      </c>
      <c r="C32" s="17">
        <v>88</v>
      </c>
      <c r="D32" s="19">
        <v>4.49438202247191</v>
      </c>
      <c r="E32" s="20">
        <v>1965</v>
      </c>
      <c r="F32" s="23">
        <f t="shared" si="5"/>
        <v>63</v>
      </c>
      <c r="G32" s="17">
        <v>63</v>
      </c>
      <c r="H32" s="23"/>
      <c r="I32" s="21">
        <f t="shared" si="0"/>
        <v>3.2061068702290076</v>
      </c>
      <c r="J32" s="17">
        <v>145</v>
      </c>
      <c r="K32" s="21">
        <f t="shared" si="1"/>
        <v>7.37913486005089</v>
      </c>
      <c r="L32" s="24">
        <f t="shared" si="4"/>
        <v>25</v>
      </c>
      <c r="M32" s="21">
        <f t="shared" si="2"/>
        <v>1.2882751522429028</v>
      </c>
      <c r="N32" s="87"/>
      <c r="O32" s="88"/>
    </row>
    <row r="33" spans="1:15" ht="18" customHeight="1">
      <c r="A33" s="17">
        <v>6</v>
      </c>
      <c r="B33" s="18" t="s">
        <v>36</v>
      </c>
      <c r="C33" s="17">
        <v>87</v>
      </c>
      <c r="D33" s="19">
        <v>3.9798719121683437</v>
      </c>
      <c r="E33" s="20">
        <v>2234</v>
      </c>
      <c r="F33" s="23">
        <f t="shared" si="5"/>
        <v>64</v>
      </c>
      <c r="G33" s="17">
        <v>64</v>
      </c>
      <c r="H33" s="23"/>
      <c r="I33" s="21">
        <f t="shared" si="0"/>
        <v>2.864816472694718</v>
      </c>
      <c r="J33" s="17">
        <v>130</v>
      </c>
      <c r="K33" s="21">
        <f t="shared" si="1"/>
        <v>5.819158460161146</v>
      </c>
      <c r="L33" s="24">
        <f t="shared" si="4"/>
        <v>23</v>
      </c>
      <c r="M33" s="21">
        <f t="shared" si="2"/>
        <v>1.1150554394736258</v>
      </c>
      <c r="N33" s="87"/>
      <c r="O33" s="88"/>
    </row>
    <row r="34" spans="1:15" ht="18" customHeight="1">
      <c r="A34" s="17">
        <v>7</v>
      </c>
      <c r="B34" s="18" t="s">
        <v>37</v>
      </c>
      <c r="C34" s="17">
        <v>50</v>
      </c>
      <c r="D34" s="19">
        <v>5.09683995922528</v>
      </c>
      <c r="E34" s="20">
        <v>1003</v>
      </c>
      <c r="F34" s="23">
        <f t="shared" si="5"/>
        <v>37</v>
      </c>
      <c r="G34" s="17">
        <v>37</v>
      </c>
      <c r="H34" s="23"/>
      <c r="I34" s="21">
        <f t="shared" si="0"/>
        <v>3.688933200398804</v>
      </c>
      <c r="J34" s="17">
        <v>99</v>
      </c>
      <c r="K34" s="21">
        <f t="shared" si="1"/>
        <v>9.870388833499502</v>
      </c>
      <c r="L34" s="24">
        <f t="shared" si="4"/>
        <v>13</v>
      </c>
      <c r="M34" s="21">
        <f t="shared" si="2"/>
        <v>1.407906758826476</v>
      </c>
      <c r="N34" s="16"/>
      <c r="O34" s="77"/>
    </row>
    <row r="35" spans="1:15" ht="18" customHeight="1">
      <c r="A35" s="17">
        <v>8</v>
      </c>
      <c r="B35" s="18" t="s">
        <v>38</v>
      </c>
      <c r="C35" s="17">
        <v>148</v>
      </c>
      <c r="D35" s="19">
        <v>7.251347378735913</v>
      </c>
      <c r="E35" s="20">
        <v>2060</v>
      </c>
      <c r="F35" s="23">
        <f t="shared" si="5"/>
        <v>106</v>
      </c>
      <c r="G35" s="17">
        <v>106</v>
      </c>
      <c r="H35" s="23"/>
      <c r="I35" s="21">
        <f t="shared" si="0"/>
        <v>5.145631067961165</v>
      </c>
      <c r="J35" s="17">
        <v>269</v>
      </c>
      <c r="K35" s="21">
        <f t="shared" si="1"/>
        <v>13.058252427184467</v>
      </c>
      <c r="L35" s="24">
        <f t="shared" si="4"/>
        <v>42</v>
      </c>
      <c r="M35" s="21">
        <f t="shared" si="2"/>
        <v>2.1057163107747474</v>
      </c>
      <c r="N35" s="16"/>
      <c r="O35" s="77"/>
    </row>
    <row r="36" spans="1:15" ht="18" customHeight="1">
      <c r="A36" s="17">
        <v>9</v>
      </c>
      <c r="B36" s="18" t="s">
        <v>39</v>
      </c>
      <c r="C36" s="17">
        <v>68</v>
      </c>
      <c r="D36" s="19">
        <v>4.389928986442866</v>
      </c>
      <c r="E36" s="20">
        <v>1567</v>
      </c>
      <c r="F36" s="23">
        <f t="shared" si="5"/>
        <v>50</v>
      </c>
      <c r="G36" s="17">
        <v>50</v>
      </c>
      <c r="H36" s="23"/>
      <c r="I36" s="21">
        <f t="shared" si="0"/>
        <v>3.190810465858328</v>
      </c>
      <c r="J36" s="17">
        <v>106</v>
      </c>
      <c r="K36" s="21">
        <f t="shared" si="1"/>
        <v>6.764518187619656</v>
      </c>
      <c r="L36" s="24">
        <f t="shared" si="4"/>
        <v>18</v>
      </c>
      <c r="M36" s="21">
        <f t="shared" si="2"/>
        <v>1.1991185205845385</v>
      </c>
      <c r="N36" s="16"/>
      <c r="O36" s="77"/>
    </row>
    <row r="37" spans="1:15" ht="18" customHeight="1">
      <c r="A37" s="17">
        <v>10</v>
      </c>
      <c r="B37" s="18" t="s">
        <v>40</v>
      </c>
      <c r="C37" s="17">
        <v>57</v>
      </c>
      <c r="D37" s="19">
        <v>2.96875</v>
      </c>
      <c r="E37" s="20">
        <v>1932</v>
      </c>
      <c r="F37" s="23">
        <f t="shared" si="5"/>
        <v>45</v>
      </c>
      <c r="G37" s="17">
        <v>34</v>
      </c>
      <c r="H37" s="23">
        <v>11</v>
      </c>
      <c r="I37" s="21">
        <f t="shared" si="0"/>
        <v>2.329192546583851</v>
      </c>
      <c r="J37" s="17">
        <v>81</v>
      </c>
      <c r="K37" s="21">
        <f t="shared" si="1"/>
        <v>4.192546583850932</v>
      </c>
      <c r="L37" s="24">
        <f t="shared" si="4"/>
        <v>12</v>
      </c>
      <c r="M37" s="21">
        <f t="shared" si="2"/>
        <v>0.639557453416149</v>
      </c>
      <c r="N37" s="16"/>
      <c r="O37" s="77"/>
    </row>
    <row r="38" spans="1:15" ht="18" customHeight="1">
      <c r="A38" s="17">
        <v>11</v>
      </c>
      <c r="B38" s="18" t="s">
        <v>41</v>
      </c>
      <c r="C38" s="17">
        <v>67</v>
      </c>
      <c r="D38" s="19">
        <v>3.4201123021949975</v>
      </c>
      <c r="E38" s="20">
        <v>1985</v>
      </c>
      <c r="F38" s="23">
        <f t="shared" si="5"/>
        <v>49</v>
      </c>
      <c r="G38" s="17">
        <v>45</v>
      </c>
      <c r="H38" s="23">
        <v>4</v>
      </c>
      <c r="I38" s="21">
        <f t="shared" si="0"/>
        <v>2.468513853904282</v>
      </c>
      <c r="J38" s="17">
        <v>138</v>
      </c>
      <c r="K38" s="21">
        <f t="shared" si="1"/>
        <v>6.952141057934509</v>
      </c>
      <c r="L38" s="24">
        <f t="shared" si="4"/>
        <v>18</v>
      </c>
      <c r="M38" s="21">
        <f t="shared" si="2"/>
        <v>0.9515984482907154</v>
      </c>
      <c r="N38" s="16"/>
      <c r="O38" s="77"/>
    </row>
    <row r="39" spans="1:15" ht="18" customHeight="1">
      <c r="A39" s="17">
        <v>12</v>
      </c>
      <c r="B39" s="18" t="s">
        <v>42</v>
      </c>
      <c r="C39" s="17">
        <v>128</v>
      </c>
      <c r="D39" s="19">
        <v>3.323811996883926</v>
      </c>
      <c r="E39" s="20">
        <v>3901</v>
      </c>
      <c r="F39" s="23">
        <f t="shared" si="5"/>
        <v>101</v>
      </c>
      <c r="G39" s="17">
        <v>101</v>
      </c>
      <c r="H39" s="23"/>
      <c r="I39" s="21">
        <f t="shared" si="0"/>
        <v>2.589079723147911</v>
      </c>
      <c r="J39" s="17">
        <v>154</v>
      </c>
      <c r="K39" s="21">
        <f t="shared" si="1"/>
        <v>3.947705716482953</v>
      </c>
      <c r="L39" s="24">
        <f t="shared" si="4"/>
        <v>27</v>
      </c>
      <c r="M39" s="21">
        <f t="shared" si="2"/>
        <v>0.7347322737360154</v>
      </c>
      <c r="N39" s="16"/>
      <c r="O39" s="77"/>
    </row>
    <row r="40" spans="1:15" ht="18" customHeight="1">
      <c r="A40" s="17">
        <v>13</v>
      </c>
      <c r="B40" s="18" t="s">
        <v>43</v>
      </c>
      <c r="C40" s="17">
        <v>132</v>
      </c>
      <c r="D40" s="19">
        <v>4.8979591836734695</v>
      </c>
      <c r="E40" s="20">
        <v>2713</v>
      </c>
      <c r="F40" s="23">
        <f t="shared" si="5"/>
        <v>89</v>
      </c>
      <c r="G40" s="17">
        <v>83</v>
      </c>
      <c r="H40" s="23">
        <v>6</v>
      </c>
      <c r="I40" s="21">
        <f t="shared" si="0"/>
        <v>3.280501290084777</v>
      </c>
      <c r="J40" s="17">
        <v>149</v>
      </c>
      <c r="K40" s="21">
        <f t="shared" si="1"/>
        <v>5.492075193512717</v>
      </c>
      <c r="L40" s="24">
        <f t="shared" si="4"/>
        <v>43</v>
      </c>
      <c r="M40" s="21">
        <f t="shared" si="2"/>
        <v>1.6174578935886923</v>
      </c>
      <c r="N40" s="16"/>
      <c r="O40" s="77"/>
    </row>
    <row r="41" spans="1:15" ht="18" customHeight="1">
      <c r="A41" s="17">
        <v>14</v>
      </c>
      <c r="B41" s="18" t="s">
        <v>272</v>
      </c>
      <c r="C41" s="17">
        <v>56</v>
      </c>
      <c r="D41" s="19">
        <v>3.851444291609354</v>
      </c>
      <c r="E41" s="20">
        <v>1469</v>
      </c>
      <c r="F41" s="23">
        <f t="shared" si="5"/>
        <v>41</v>
      </c>
      <c r="G41" s="17">
        <v>41</v>
      </c>
      <c r="H41" s="23"/>
      <c r="I41" s="21">
        <f t="shared" si="0"/>
        <v>2.791014295439074</v>
      </c>
      <c r="J41" s="17">
        <v>52</v>
      </c>
      <c r="K41" s="21">
        <f t="shared" si="1"/>
        <v>3.5398230088495577</v>
      </c>
      <c r="L41" s="24">
        <f t="shared" si="4"/>
        <v>15</v>
      </c>
      <c r="M41" s="21">
        <f t="shared" si="2"/>
        <v>1.0604299961702797</v>
      </c>
      <c r="N41" s="16"/>
      <c r="O41" s="77"/>
    </row>
    <row r="42" spans="1:15" ht="18" customHeight="1">
      <c r="A42" s="17">
        <v>15</v>
      </c>
      <c r="B42" s="18" t="s">
        <v>44</v>
      </c>
      <c r="C42" s="17">
        <v>78</v>
      </c>
      <c r="D42" s="19">
        <v>3.80859375</v>
      </c>
      <c r="E42" s="20">
        <v>2125</v>
      </c>
      <c r="F42" s="23">
        <f t="shared" si="5"/>
        <v>53</v>
      </c>
      <c r="G42" s="17">
        <v>53</v>
      </c>
      <c r="H42" s="23"/>
      <c r="I42" s="21">
        <f t="shared" si="0"/>
        <v>2.4941176470588236</v>
      </c>
      <c r="J42" s="17">
        <v>112</v>
      </c>
      <c r="K42" s="21">
        <f t="shared" si="1"/>
        <v>5.270588235294118</v>
      </c>
      <c r="L42" s="24">
        <f t="shared" si="4"/>
        <v>25</v>
      </c>
      <c r="M42" s="21">
        <f t="shared" si="2"/>
        <v>1.3144761029411764</v>
      </c>
      <c r="N42" s="16"/>
      <c r="O42" s="77"/>
    </row>
    <row r="43" spans="1:15" ht="18" customHeight="1">
      <c r="A43" s="17">
        <v>16</v>
      </c>
      <c r="B43" s="18" t="s">
        <v>45</v>
      </c>
      <c r="C43" s="17">
        <v>62</v>
      </c>
      <c r="D43" s="19">
        <v>4.141616566466266</v>
      </c>
      <c r="E43" s="20">
        <v>1497</v>
      </c>
      <c r="F43" s="23">
        <f t="shared" si="5"/>
        <v>42</v>
      </c>
      <c r="G43" s="17">
        <v>42</v>
      </c>
      <c r="H43" s="23"/>
      <c r="I43" s="21">
        <f t="shared" si="0"/>
        <v>2.80561122244489</v>
      </c>
      <c r="J43" s="17">
        <v>74</v>
      </c>
      <c r="K43" s="21">
        <f t="shared" si="1"/>
        <v>4.943219772879091</v>
      </c>
      <c r="L43" s="24">
        <f t="shared" si="4"/>
        <v>20</v>
      </c>
      <c r="M43" s="21">
        <f t="shared" si="2"/>
        <v>1.336005344021376</v>
      </c>
      <c r="N43" s="16"/>
      <c r="O43" s="77"/>
    </row>
    <row r="44" spans="1:15" ht="18" customHeight="1">
      <c r="A44" s="17">
        <v>17</v>
      </c>
      <c r="B44" s="18" t="s">
        <v>46</v>
      </c>
      <c r="C44" s="17">
        <v>55</v>
      </c>
      <c r="D44" s="19">
        <v>3.865073787772312</v>
      </c>
      <c r="E44" s="20">
        <v>1423</v>
      </c>
      <c r="F44" s="23">
        <f t="shared" si="5"/>
        <v>41</v>
      </c>
      <c r="G44" s="17">
        <v>41</v>
      </c>
      <c r="H44" s="23"/>
      <c r="I44" s="21">
        <f t="shared" si="0"/>
        <v>2.881236823612087</v>
      </c>
      <c r="J44" s="17">
        <v>121</v>
      </c>
      <c r="K44" s="21">
        <f t="shared" si="1"/>
        <v>8.503162333099086</v>
      </c>
      <c r="L44" s="24">
        <f t="shared" si="4"/>
        <v>14</v>
      </c>
      <c r="M44" s="21">
        <f t="shared" si="2"/>
        <v>0.9838369641602251</v>
      </c>
      <c r="N44" s="16"/>
      <c r="O44" s="77"/>
    </row>
    <row r="45" spans="1:15" ht="18" customHeight="1">
      <c r="A45" s="17">
        <v>18</v>
      </c>
      <c r="B45" s="18" t="s">
        <v>47</v>
      </c>
      <c r="C45" s="17">
        <v>96</v>
      </c>
      <c r="D45" s="19">
        <v>4.23841059602649</v>
      </c>
      <c r="E45" s="20">
        <v>2277</v>
      </c>
      <c r="F45" s="23">
        <f t="shared" si="5"/>
        <v>71</v>
      </c>
      <c r="G45" s="17">
        <v>71</v>
      </c>
      <c r="H45" s="23"/>
      <c r="I45" s="21">
        <f t="shared" si="0"/>
        <v>3.1181379007465964</v>
      </c>
      <c r="J45" s="17">
        <v>189</v>
      </c>
      <c r="K45" s="21">
        <f t="shared" si="1"/>
        <v>8.300395256916996</v>
      </c>
      <c r="L45" s="24">
        <f t="shared" si="4"/>
        <v>25</v>
      </c>
      <c r="M45" s="21">
        <f t="shared" si="2"/>
        <v>1.120272695279894</v>
      </c>
      <c r="N45" s="16"/>
      <c r="O45" s="77"/>
    </row>
    <row r="46" spans="1:15" ht="18" customHeight="1">
      <c r="A46" s="17">
        <v>19</v>
      </c>
      <c r="B46" s="18" t="s">
        <v>48</v>
      </c>
      <c r="C46" s="17">
        <v>112</v>
      </c>
      <c r="D46" s="19">
        <v>4.105571847507331</v>
      </c>
      <c r="E46" s="20">
        <v>2728</v>
      </c>
      <c r="F46" s="23">
        <f t="shared" si="5"/>
        <v>83</v>
      </c>
      <c r="G46" s="17">
        <v>82</v>
      </c>
      <c r="H46" s="23">
        <v>1</v>
      </c>
      <c r="I46" s="21">
        <f t="shared" si="0"/>
        <v>3.0425219941348973</v>
      </c>
      <c r="J46" s="17">
        <v>190</v>
      </c>
      <c r="K46" s="21">
        <f t="shared" si="1"/>
        <v>6.964809384164222</v>
      </c>
      <c r="L46" s="24">
        <f t="shared" si="4"/>
        <v>29</v>
      </c>
      <c r="M46" s="21">
        <f t="shared" si="2"/>
        <v>1.063049853372434</v>
      </c>
      <c r="N46" s="16"/>
      <c r="O46" s="77"/>
    </row>
    <row r="47" spans="1:15" ht="18" customHeight="1">
      <c r="A47" s="17">
        <v>20</v>
      </c>
      <c r="B47" s="18" t="s">
        <v>49</v>
      </c>
      <c r="C47" s="17">
        <v>111</v>
      </c>
      <c r="D47" s="19">
        <v>4.794816414686824</v>
      </c>
      <c r="E47" s="20">
        <v>2315</v>
      </c>
      <c r="F47" s="23">
        <f t="shared" si="5"/>
        <v>78</v>
      </c>
      <c r="G47" s="17">
        <v>78</v>
      </c>
      <c r="H47" s="23"/>
      <c r="I47" s="21">
        <f t="shared" si="0"/>
        <v>3.3693304535637147</v>
      </c>
      <c r="J47" s="17">
        <v>255</v>
      </c>
      <c r="K47" s="21">
        <f t="shared" si="1"/>
        <v>11.01511879049676</v>
      </c>
      <c r="L47" s="24">
        <f t="shared" si="4"/>
        <v>33</v>
      </c>
      <c r="M47" s="21">
        <f t="shared" si="2"/>
        <v>1.4254859611231097</v>
      </c>
      <c r="N47" s="16"/>
      <c r="O47" s="77"/>
    </row>
    <row r="48" spans="1:15" ht="18" customHeight="1">
      <c r="A48" s="17">
        <v>21</v>
      </c>
      <c r="B48" s="18" t="s">
        <v>273</v>
      </c>
      <c r="C48" s="17">
        <v>54</v>
      </c>
      <c r="D48" s="19">
        <v>2.9850746268656714</v>
      </c>
      <c r="E48" s="20">
        <v>1833</v>
      </c>
      <c r="F48" s="23">
        <f t="shared" si="5"/>
        <v>41</v>
      </c>
      <c r="G48" s="17">
        <v>7</v>
      </c>
      <c r="H48" s="23">
        <v>34</v>
      </c>
      <c r="I48" s="21">
        <f t="shared" si="0"/>
        <v>2.2367703218767048</v>
      </c>
      <c r="J48" s="17">
        <v>98</v>
      </c>
      <c r="K48" s="21">
        <f t="shared" si="1"/>
        <v>5.346426623022368</v>
      </c>
      <c r="L48" s="24">
        <f t="shared" si="4"/>
        <v>13</v>
      </c>
      <c r="M48" s="21">
        <f t="shared" si="2"/>
        <v>0.7483043049889666</v>
      </c>
      <c r="N48" s="16"/>
      <c r="O48" s="77"/>
    </row>
    <row r="49" spans="1:15" ht="18" customHeight="1">
      <c r="A49" s="17">
        <v>22</v>
      </c>
      <c r="B49" s="18" t="s">
        <v>274</v>
      </c>
      <c r="C49" s="17">
        <v>33</v>
      </c>
      <c r="D49" s="19">
        <v>3.602620087336245</v>
      </c>
      <c r="E49" s="20">
        <v>928</v>
      </c>
      <c r="F49" s="23">
        <f t="shared" si="5"/>
        <v>23</v>
      </c>
      <c r="G49" s="17">
        <v>23</v>
      </c>
      <c r="H49" s="23"/>
      <c r="I49" s="21">
        <f t="shared" si="0"/>
        <v>2.478448275862069</v>
      </c>
      <c r="J49" s="17">
        <v>32</v>
      </c>
      <c r="K49" s="21">
        <f t="shared" si="1"/>
        <v>3.4482758620689653</v>
      </c>
      <c r="L49" s="24">
        <f t="shared" si="4"/>
        <v>10</v>
      </c>
      <c r="M49" s="21">
        <f t="shared" si="2"/>
        <v>1.1241718114741759</v>
      </c>
      <c r="N49" s="16"/>
      <c r="O49" s="77"/>
    </row>
    <row r="50" spans="1:15" ht="18" customHeight="1">
      <c r="A50" s="17">
        <v>23</v>
      </c>
      <c r="B50" s="18" t="s">
        <v>50</v>
      </c>
      <c r="C50" s="17">
        <v>123</v>
      </c>
      <c r="D50" s="19">
        <v>4.631024096385542</v>
      </c>
      <c r="E50" s="20">
        <v>2692</v>
      </c>
      <c r="F50" s="23">
        <f t="shared" si="5"/>
        <v>80</v>
      </c>
      <c r="G50" s="17">
        <v>55</v>
      </c>
      <c r="H50" s="23">
        <v>25</v>
      </c>
      <c r="I50" s="21">
        <f t="shared" si="0"/>
        <v>2.9717682020802374</v>
      </c>
      <c r="J50" s="17">
        <v>168</v>
      </c>
      <c r="K50" s="21">
        <f t="shared" si="1"/>
        <v>6.240713224368499</v>
      </c>
      <c r="L50" s="24">
        <f t="shared" si="4"/>
        <v>43</v>
      </c>
      <c r="M50" s="21">
        <f t="shared" si="2"/>
        <v>1.6592558943053048</v>
      </c>
      <c r="N50" s="16"/>
      <c r="O50" s="77"/>
    </row>
    <row r="51" spans="1:15" ht="18" customHeight="1">
      <c r="A51" s="17">
        <v>24</v>
      </c>
      <c r="B51" s="18" t="s">
        <v>51</v>
      </c>
      <c r="C51" s="17">
        <v>97</v>
      </c>
      <c r="D51" s="19">
        <v>4.237658366098733</v>
      </c>
      <c r="E51" s="20">
        <v>2328</v>
      </c>
      <c r="F51" s="23">
        <f t="shared" si="5"/>
        <v>75</v>
      </c>
      <c r="G51" s="17">
        <v>75</v>
      </c>
      <c r="H51" s="23"/>
      <c r="I51" s="21">
        <f t="shared" si="0"/>
        <v>3.221649484536082</v>
      </c>
      <c r="J51" s="17">
        <v>97</v>
      </c>
      <c r="K51" s="21">
        <f t="shared" si="1"/>
        <v>4.166666666666666</v>
      </c>
      <c r="L51" s="24">
        <f t="shared" si="4"/>
        <v>22</v>
      </c>
      <c r="M51" s="21">
        <f t="shared" si="2"/>
        <v>1.0160088815626511</v>
      </c>
      <c r="N51" s="16"/>
      <c r="O51" s="77"/>
    </row>
    <row r="52" spans="1:15" s="30" customFormat="1" ht="18" customHeight="1">
      <c r="A52" s="25" t="s">
        <v>52</v>
      </c>
      <c r="B52" s="26" t="s">
        <v>254</v>
      </c>
      <c r="C52" s="27">
        <v>1918</v>
      </c>
      <c r="D52" s="28">
        <v>4.13</v>
      </c>
      <c r="E52" s="27">
        <f>SUM(E53:E71)</f>
        <v>47604</v>
      </c>
      <c r="F52" s="29">
        <f>SUM(F53:F71)</f>
        <v>1370</v>
      </c>
      <c r="G52" s="29">
        <f>SUM(G53:G71)</f>
        <v>1370</v>
      </c>
      <c r="H52" s="29">
        <f>SUM(H53:H71)</f>
        <v>0</v>
      </c>
      <c r="I52" s="11">
        <f t="shared" si="0"/>
        <v>2.877909419376523</v>
      </c>
      <c r="J52" s="109">
        <f>SUM(J53:J71)</f>
        <v>2262</v>
      </c>
      <c r="K52" s="22">
        <f t="shared" si="1"/>
        <v>4.751701537685909</v>
      </c>
      <c r="L52" s="25">
        <f>SUM(L53:L71)</f>
        <v>548</v>
      </c>
      <c r="M52" s="22">
        <f t="shared" si="2"/>
        <v>1.2520905806234768</v>
      </c>
      <c r="N52" s="101"/>
      <c r="O52" s="77"/>
    </row>
    <row r="53" spans="1:15" ht="18" customHeight="1">
      <c r="A53" s="31">
        <v>1</v>
      </c>
      <c r="B53" s="32" t="s">
        <v>53</v>
      </c>
      <c r="C53" s="86">
        <v>115</v>
      </c>
      <c r="D53" s="85">
        <v>4.38763830599008</v>
      </c>
      <c r="E53" s="32">
        <v>2621</v>
      </c>
      <c r="F53" s="105">
        <f>G53+H53</f>
        <v>80</v>
      </c>
      <c r="G53" s="17">
        <v>80</v>
      </c>
      <c r="H53" s="33"/>
      <c r="I53" s="21">
        <f t="shared" si="0"/>
        <v>3.052270125906143</v>
      </c>
      <c r="J53" s="105">
        <v>155</v>
      </c>
      <c r="K53" s="21">
        <f t="shared" si="1"/>
        <v>5.9137733689431515</v>
      </c>
      <c r="L53" s="17">
        <f aca="true" t="shared" si="6" ref="L53:L71">C53-F53</f>
        <v>35</v>
      </c>
      <c r="M53" s="21">
        <f t="shared" si="2"/>
        <v>1.3353681800839374</v>
      </c>
      <c r="N53" s="16"/>
      <c r="O53" s="77"/>
    </row>
    <row r="54" spans="1:15" ht="18" customHeight="1">
      <c r="A54" s="31">
        <v>2</v>
      </c>
      <c r="B54" s="32" t="s">
        <v>54</v>
      </c>
      <c r="C54" s="86">
        <v>78</v>
      </c>
      <c r="D54" s="85">
        <v>4.0625</v>
      </c>
      <c r="E54" s="32">
        <v>1926</v>
      </c>
      <c r="F54" s="105">
        <f aca="true" t="shared" si="7" ref="F54:F71">G54+H54</f>
        <v>52</v>
      </c>
      <c r="G54" s="17">
        <v>52</v>
      </c>
      <c r="H54" s="33"/>
      <c r="I54" s="21">
        <f t="shared" si="0"/>
        <v>2.699896157840083</v>
      </c>
      <c r="J54" s="105">
        <v>73</v>
      </c>
      <c r="K54" s="21">
        <f t="shared" si="1"/>
        <v>3.790238836967809</v>
      </c>
      <c r="L54" s="17">
        <f t="shared" si="6"/>
        <v>26</v>
      </c>
      <c r="M54" s="21">
        <f t="shared" si="2"/>
        <v>1.362603842159917</v>
      </c>
      <c r="N54" s="16"/>
      <c r="O54" s="77"/>
    </row>
    <row r="55" spans="1:15" ht="18" customHeight="1">
      <c r="A55" s="31">
        <v>3</v>
      </c>
      <c r="B55" s="32" t="s">
        <v>55</v>
      </c>
      <c r="C55" s="86">
        <v>120</v>
      </c>
      <c r="D55" s="85">
        <v>4.426410918480266</v>
      </c>
      <c r="E55" s="32">
        <v>2844</v>
      </c>
      <c r="F55" s="105">
        <f t="shared" si="7"/>
        <v>84</v>
      </c>
      <c r="G55" s="17">
        <v>84</v>
      </c>
      <c r="H55" s="33"/>
      <c r="I55" s="21">
        <f t="shared" si="0"/>
        <v>2.9535864978902953</v>
      </c>
      <c r="J55" s="105">
        <v>190</v>
      </c>
      <c r="K55" s="21">
        <f t="shared" si="1"/>
        <v>6.680731364275667</v>
      </c>
      <c r="L55" s="17">
        <f t="shared" si="6"/>
        <v>36</v>
      </c>
      <c r="M55" s="21">
        <f t="shared" si="2"/>
        <v>1.4728244205899705</v>
      </c>
      <c r="N55" s="16"/>
      <c r="O55" s="77"/>
    </row>
    <row r="56" spans="1:15" ht="18" customHeight="1">
      <c r="A56" s="31">
        <v>4</v>
      </c>
      <c r="B56" s="32" t="s">
        <v>56</v>
      </c>
      <c r="C56" s="86">
        <v>90</v>
      </c>
      <c r="D56" s="85">
        <v>4.373177842565598</v>
      </c>
      <c r="E56" s="32">
        <v>2360</v>
      </c>
      <c r="F56" s="105">
        <f t="shared" si="7"/>
        <v>69</v>
      </c>
      <c r="G56" s="17">
        <v>69</v>
      </c>
      <c r="H56" s="33"/>
      <c r="I56" s="21">
        <f t="shared" si="0"/>
        <v>2.9237288135593222</v>
      </c>
      <c r="J56" s="105">
        <v>80</v>
      </c>
      <c r="K56" s="21">
        <f t="shared" si="1"/>
        <v>3.389830508474576</v>
      </c>
      <c r="L56" s="17">
        <f t="shared" si="6"/>
        <v>21</v>
      </c>
      <c r="M56" s="21">
        <f t="shared" si="2"/>
        <v>1.4494490290062756</v>
      </c>
      <c r="N56" s="16"/>
      <c r="O56" s="77"/>
    </row>
    <row r="57" spans="1:15" ht="18" customHeight="1">
      <c r="A57" s="31">
        <v>5</v>
      </c>
      <c r="B57" s="32" t="s">
        <v>57</v>
      </c>
      <c r="C57" s="86">
        <v>70</v>
      </c>
      <c r="D57" s="85">
        <v>3.2213529682466637</v>
      </c>
      <c r="E57" s="32">
        <v>2179</v>
      </c>
      <c r="F57" s="105">
        <f t="shared" si="7"/>
        <v>63</v>
      </c>
      <c r="G57" s="17">
        <v>63</v>
      </c>
      <c r="H57" s="33"/>
      <c r="I57" s="21">
        <f t="shared" si="0"/>
        <v>2.89123451124369</v>
      </c>
      <c r="J57" s="105">
        <v>36</v>
      </c>
      <c r="K57" s="21">
        <f t="shared" si="1"/>
        <v>1.6521340064249657</v>
      </c>
      <c r="L57" s="17">
        <f t="shared" si="6"/>
        <v>7</v>
      </c>
      <c r="M57" s="21">
        <f t="shared" si="2"/>
        <v>0.3301184570029738</v>
      </c>
      <c r="N57" s="16"/>
      <c r="O57" s="77"/>
    </row>
    <row r="58" spans="1:15" ht="18" customHeight="1">
      <c r="A58" s="31">
        <v>6</v>
      </c>
      <c r="B58" s="32" t="s">
        <v>58</v>
      </c>
      <c r="C58" s="86">
        <v>70</v>
      </c>
      <c r="D58" s="85">
        <v>3.6978341257263603</v>
      </c>
      <c r="E58" s="32">
        <v>1952</v>
      </c>
      <c r="F58" s="105">
        <f t="shared" si="7"/>
        <v>56</v>
      </c>
      <c r="G58" s="17">
        <v>56</v>
      </c>
      <c r="H58" s="33"/>
      <c r="I58" s="21">
        <f t="shared" si="0"/>
        <v>2.8688524590163933</v>
      </c>
      <c r="J58" s="105">
        <v>75</v>
      </c>
      <c r="K58" s="21">
        <f t="shared" si="1"/>
        <v>3.8422131147540983</v>
      </c>
      <c r="L58" s="17">
        <f t="shared" si="6"/>
        <v>14</v>
      </c>
      <c r="M58" s="21">
        <f t="shared" si="2"/>
        <v>0.828981666709967</v>
      </c>
      <c r="N58" s="16"/>
      <c r="O58" s="77"/>
    </row>
    <row r="59" spans="1:15" ht="18" customHeight="1">
      <c r="A59" s="31">
        <v>7</v>
      </c>
      <c r="B59" s="32" t="s">
        <v>59</v>
      </c>
      <c r="C59" s="86">
        <v>129</v>
      </c>
      <c r="D59" s="85">
        <v>4.747883695252116</v>
      </c>
      <c r="E59" s="32">
        <v>2802</v>
      </c>
      <c r="F59" s="105">
        <f t="shared" si="7"/>
        <v>85</v>
      </c>
      <c r="G59" s="17">
        <v>85</v>
      </c>
      <c r="H59" s="33"/>
      <c r="I59" s="21">
        <f t="shared" si="0"/>
        <v>3.033547466095646</v>
      </c>
      <c r="J59" s="105">
        <v>252</v>
      </c>
      <c r="K59" s="21">
        <f t="shared" si="1"/>
        <v>8.993576017130621</v>
      </c>
      <c r="L59" s="17">
        <f t="shared" si="6"/>
        <v>44</v>
      </c>
      <c r="M59" s="21">
        <f t="shared" si="2"/>
        <v>1.71433622915647</v>
      </c>
      <c r="N59" s="16"/>
      <c r="O59" s="77"/>
    </row>
    <row r="60" spans="1:15" ht="18" customHeight="1">
      <c r="A60" s="31">
        <v>8</v>
      </c>
      <c r="B60" s="32" t="s">
        <v>60</v>
      </c>
      <c r="C60" s="86">
        <v>92</v>
      </c>
      <c r="D60" s="85">
        <v>4.25335182616736</v>
      </c>
      <c r="E60" s="32">
        <v>2163</v>
      </c>
      <c r="F60" s="105">
        <f t="shared" si="7"/>
        <v>60</v>
      </c>
      <c r="G60" s="17">
        <v>60</v>
      </c>
      <c r="H60" s="33"/>
      <c r="I60" s="21">
        <f t="shared" si="0"/>
        <v>2.7739251040221915</v>
      </c>
      <c r="J60" s="105">
        <v>100</v>
      </c>
      <c r="K60" s="21">
        <f t="shared" si="1"/>
        <v>4.623208506703652</v>
      </c>
      <c r="L60" s="17">
        <f t="shared" si="6"/>
        <v>32</v>
      </c>
      <c r="M60" s="21">
        <f t="shared" si="2"/>
        <v>1.4794267221451682</v>
      </c>
      <c r="N60" s="16"/>
      <c r="O60" s="77"/>
    </row>
    <row r="61" spans="1:15" ht="18" customHeight="1">
      <c r="A61" s="31">
        <v>9</v>
      </c>
      <c r="B61" s="32" t="s">
        <v>61</v>
      </c>
      <c r="C61" s="86">
        <v>130</v>
      </c>
      <c r="D61" s="85">
        <v>4.274909569220651</v>
      </c>
      <c r="E61" s="32">
        <v>3041</v>
      </c>
      <c r="F61" s="105">
        <f t="shared" si="7"/>
        <v>90</v>
      </c>
      <c r="G61" s="17">
        <v>90</v>
      </c>
      <c r="H61" s="33"/>
      <c r="I61" s="21">
        <f t="shared" si="0"/>
        <v>2.95955277869122</v>
      </c>
      <c r="J61" s="105">
        <v>135</v>
      </c>
      <c r="K61" s="21">
        <f t="shared" si="1"/>
        <v>4.43932916803683</v>
      </c>
      <c r="L61" s="17">
        <f t="shared" si="6"/>
        <v>40</v>
      </c>
      <c r="M61" s="21">
        <f t="shared" si="2"/>
        <v>1.3153567905294312</v>
      </c>
      <c r="N61" s="16"/>
      <c r="O61" s="77"/>
    </row>
    <row r="62" spans="1:15" ht="18" customHeight="1">
      <c r="A62" s="31">
        <v>10</v>
      </c>
      <c r="B62" s="32" t="s">
        <v>62</v>
      </c>
      <c r="C62" s="86">
        <v>113</v>
      </c>
      <c r="D62" s="85">
        <v>3.9400278940027893</v>
      </c>
      <c r="E62" s="32">
        <v>2992</v>
      </c>
      <c r="F62" s="105">
        <f t="shared" si="7"/>
        <v>82</v>
      </c>
      <c r="G62" s="17">
        <v>82</v>
      </c>
      <c r="H62" s="33"/>
      <c r="I62" s="21">
        <f t="shared" si="0"/>
        <v>2.740641711229946</v>
      </c>
      <c r="J62" s="105">
        <v>145</v>
      </c>
      <c r="K62" s="21">
        <f t="shared" si="1"/>
        <v>4.846256684491978</v>
      </c>
      <c r="L62" s="17">
        <f t="shared" si="6"/>
        <v>31</v>
      </c>
      <c r="M62" s="21">
        <f t="shared" si="2"/>
        <v>1.1993861827728431</v>
      </c>
      <c r="N62" s="16"/>
      <c r="O62" s="77"/>
    </row>
    <row r="63" spans="1:15" ht="18" customHeight="1">
      <c r="A63" s="31">
        <v>11</v>
      </c>
      <c r="B63" s="32" t="s">
        <v>63</v>
      </c>
      <c r="C63" s="86">
        <v>113</v>
      </c>
      <c r="D63" s="85">
        <v>4.151359294636297</v>
      </c>
      <c r="E63" s="32">
        <v>2862</v>
      </c>
      <c r="F63" s="105">
        <f t="shared" si="7"/>
        <v>77</v>
      </c>
      <c r="G63" s="17">
        <v>77</v>
      </c>
      <c r="H63" s="33"/>
      <c r="I63" s="21">
        <f t="shared" si="0"/>
        <v>2.6904262753319355</v>
      </c>
      <c r="J63" s="105">
        <v>162</v>
      </c>
      <c r="K63" s="21">
        <f t="shared" si="1"/>
        <v>5.660377358490567</v>
      </c>
      <c r="L63" s="17">
        <f t="shared" si="6"/>
        <v>36</v>
      </c>
      <c r="M63" s="21">
        <f t="shared" si="2"/>
        <v>1.4609330193043615</v>
      </c>
      <c r="N63" s="16"/>
      <c r="O63" s="77"/>
    </row>
    <row r="64" spans="1:15" ht="18" customHeight="1">
      <c r="A64" s="31">
        <v>12</v>
      </c>
      <c r="B64" s="32" t="s">
        <v>64</v>
      </c>
      <c r="C64" s="86">
        <v>109</v>
      </c>
      <c r="D64" s="85">
        <v>4.176245210727969</v>
      </c>
      <c r="E64" s="32">
        <v>2610</v>
      </c>
      <c r="F64" s="105">
        <f t="shared" si="7"/>
        <v>73</v>
      </c>
      <c r="G64" s="17">
        <v>73</v>
      </c>
      <c r="H64" s="33"/>
      <c r="I64" s="21">
        <f t="shared" si="0"/>
        <v>2.796934865900383</v>
      </c>
      <c r="J64" s="105">
        <v>106</v>
      </c>
      <c r="K64" s="21">
        <f t="shared" si="1"/>
        <v>4.061302681992337</v>
      </c>
      <c r="L64" s="17">
        <f t="shared" si="6"/>
        <v>36</v>
      </c>
      <c r="M64" s="21">
        <f t="shared" si="2"/>
        <v>1.3793103448275859</v>
      </c>
      <c r="N64" s="16"/>
      <c r="O64" s="77"/>
    </row>
    <row r="65" spans="1:15" ht="18" customHeight="1">
      <c r="A65" s="31">
        <v>13</v>
      </c>
      <c r="B65" s="34" t="s">
        <v>65</v>
      </c>
      <c r="C65" s="86">
        <v>93</v>
      </c>
      <c r="D65" s="85">
        <v>4.291647438855561</v>
      </c>
      <c r="E65" s="32">
        <v>2167</v>
      </c>
      <c r="F65" s="105">
        <f t="shared" si="7"/>
        <v>62</v>
      </c>
      <c r="G65" s="17">
        <v>62</v>
      </c>
      <c r="H65" s="33"/>
      <c r="I65" s="21">
        <f t="shared" si="0"/>
        <v>2.861098292570374</v>
      </c>
      <c r="J65" s="105">
        <v>131</v>
      </c>
      <c r="K65" s="21">
        <f t="shared" si="1"/>
        <v>6.045223811721274</v>
      </c>
      <c r="L65" s="17">
        <f t="shared" si="6"/>
        <v>31</v>
      </c>
      <c r="M65" s="21">
        <f t="shared" si="2"/>
        <v>1.4305491462851871</v>
      </c>
      <c r="N65" s="16"/>
      <c r="O65" s="77"/>
    </row>
    <row r="66" spans="1:15" ht="18" customHeight="1">
      <c r="A66" s="31">
        <v>14</v>
      </c>
      <c r="B66" s="32" t="s">
        <v>66</v>
      </c>
      <c r="C66" s="86">
        <v>109</v>
      </c>
      <c r="D66" s="85">
        <v>3.6044973544973544</v>
      </c>
      <c r="E66" s="32">
        <v>3085</v>
      </c>
      <c r="F66" s="105">
        <f t="shared" si="7"/>
        <v>91</v>
      </c>
      <c r="G66" s="17">
        <v>91</v>
      </c>
      <c r="H66" s="33"/>
      <c r="I66" s="21">
        <f t="shared" si="0"/>
        <v>2.9497568881685576</v>
      </c>
      <c r="J66" s="105">
        <v>118</v>
      </c>
      <c r="K66" s="21">
        <f t="shared" si="1"/>
        <v>3.8249594813614265</v>
      </c>
      <c r="L66" s="17">
        <f t="shared" si="6"/>
        <v>18</v>
      </c>
      <c r="M66" s="21">
        <f t="shared" si="2"/>
        <v>0.6547404663287968</v>
      </c>
      <c r="N66" s="16"/>
      <c r="O66" s="77"/>
    </row>
    <row r="67" spans="1:15" ht="18" customHeight="1">
      <c r="A67" s="31">
        <v>15</v>
      </c>
      <c r="B67" s="32" t="s">
        <v>67</v>
      </c>
      <c r="C67" s="86">
        <v>164</v>
      </c>
      <c r="D67" s="85">
        <v>4.8107949545321205</v>
      </c>
      <c r="E67" s="32">
        <v>3490</v>
      </c>
      <c r="F67" s="105">
        <f t="shared" si="7"/>
        <v>108</v>
      </c>
      <c r="G67" s="17">
        <v>108</v>
      </c>
      <c r="H67" s="33"/>
      <c r="I67" s="21">
        <f t="shared" si="0"/>
        <v>3.0945558739255015</v>
      </c>
      <c r="J67" s="105">
        <v>215</v>
      </c>
      <c r="K67" s="21">
        <f t="shared" si="1"/>
        <v>6.160458452722064</v>
      </c>
      <c r="L67" s="17">
        <f t="shared" si="6"/>
        <v>56</v>
      </c>
      <c r="M67" s="21">
        <f t="shared" si="2"/>
        <v>1.716239080606619</v>
      </c>
      <c r="N67" s="16"/>
      <c r="O67" s="77"/>
    </row>
    <row r="68" spans="1:15" ht="18" customHeight="1">
      <c r="A68" s="31">
        <v>16</v>
      </c>
      <c r="B68" s="32" t="s">
        <v>68</v>
      </c>
      <c r="C68" s="86">
        <v>88</v>
      </c>
      <c r="D68" s="85">
        <v>4.380288700846193</v>
      </c>
      <c r="E68" s="32">
        <v>2009</v>
      </c>
      <c r="F68" s="105">
        <f t="shared" si="7"/>
        <v>60</v>
      </c>
      <c r="G68" s="17">
        <v>60</v>
      </c>
      <c r="H68" s="33"/>
      <c r="I68" s="21">
        <f t="shared" si="0"/>
        <v>2.9865604778496766</v>
      </c>
      <c r="J68" s="105">
        <v>77</v>
      </c>
      <c r="K68" s="21">
        <f t="shared" si="1"/>
        <v>3.8327526132404177</v>
      </c>
      <c r="L68" s="17">
        <f t="shared" si="6"/>
        <v>28</v>
      </c>
      <c r="M68" s="21">
        <f t="shared" si="2"/>
        <v>1.3937282229965162</v>
      </c>
      <c r="N68" s="16"/>
      <c r="O68" s="77"/>
    </row>
    <row r="69" spans="1:15" ht="18" customHeight="1">
      <c r="A69" s="31">
        <v>17</v>
      </c>
      <c r="B69" s="32" t="s">
        <v>69</v>
      </c>
      <c r="C69" s="86">
        <v>85</v>
      </c>
      <c r="D69" s="85">
        <v>3.9134438305709023</v>
      </c>
      <c r="E69" s="32">
        <v>2347</v>
      </c>
      <c r="F69" s="105">
        <f t="shared" si="7"/>
        <v>66</v>
      </c>
      <c r="G69" s="17">
        <v>66</v>
      </c>
      <c r="H69" s="33"/>
      <c r="I69" s="21">
        <f t="shared" si="0"/>
        <v>2.812100553898594</v>
      </c>
      <c r="J69" s="105">
        <v>89</v>
      </c>
      <c r="K69" s="21">
        <f t="shared" si="1"/>
        <v>3.7920749893481043</v>
      </c>
      <c r="L69" s="17">
        <f t="shared" si="6"/>
        <v>19</v>
      </c>
      <c r="M69" s="21">
        <f t="shared" si="2"/>
        <v>1.1013432766723081</v>
      </c>
      <c r="N69" s="16"/>
      <c r="O69" s="77"/>
    </row>
    <row r="70" spans="1:15" ht="18" customHeight="1">
      <c r="A70" s="31">
        <v>18</v>
      </c>
      <c r="B70" s="32" t="s">
        <v>275</v>
      </c>
      <c r="C70" s="86">
        <v>55</v>
      </c>
      <c r="D70" s="85">
        <v>2.9875067897881586</v>
      </c>
      <c r="E70" s="32">
        <v>1874</v>
      </c>
      <c r="F70" s="105">
        <f t="shared" si="7"/>
        <v>46</v>
      </c>
      <c r="G70" s="17">
        <v>46</v>
      </c>
      <c r="H70" s="33"/>
      <c r="I70" s="21">
        <f t="shared" si="0"/>
        <v>2.454642475987193</v>
      </c>
      <c r="J70" s="105">
        <v>38</v>
      </c>
      <c r="K70" s="21">
        <f t="shared" si="1"/>
        <v>2.0277481323372464</v>
      </c>
      <c r="L70" s="17">
        <f t="shared" si="6"/>
        <v>9</v>
      </c>
      <c r="M70" s="21">
        <f t="shared" si="2"/>
        <v>0.5328643138009657</v>
      </c>
      <c r="N70" s="16"/>
      <c r="O70" s="77"/>
    </row>
    <row r="71" spans="1:15" ht="18" customHeight="1">
      <c r="A71" s="31">
        <v>19</v>
      </c>
      <c r="B71" s="32" t="s">
        <v>276</v>
      </c>
      <c r="C71" s="86">
        <v>95</v>
      </c>
      <c r="D71" s="85">
        <v>4.166666666666666</v>
      </c>
      <c r="E71" s="32">
        <v>2280</v>
      </c>
      <c r="F71" s="105">
        <f t="shared" si="7"/>
        <v>66</v>
      </c>
      <c r="G71" s="17">
        <v>66</v>
      </c>
      <c r="H71" s="33"/>
      <c r="I71" s="21">
        <f t="shared" si="0"/>
        <v>2.8947368421052633</v>
      </c>
      <c r="J71" s="105">
        <v>85</v>
      </c>
      <c r="K71" s="21">
        <f t="shared" si="1"/>
        <v>3.7280701754385963</v>
      </c>
      <c r="L71" s="17">
        <f t="shared" si="6"/>
        <v>29</v>
      </c>
      <c r="M71" s="21">
        <f t="shared" si="2"/>
        <v>1.2719298245614028</v>
      </c>
      <c r="N71" s="16"/>
      <c r="O71" s="77"/>
    </row>
    <row r="72" spans="1:15" s="83" customFormat="1" ht="18" customHeight="1">
      <c r="A72" s="111" t="s">
        <v>70</v>
      </c>
      <c r="B72" s="112" t="s">
        <v>255</v>
      </c>
      <c r="C72" s="113">
        <v>1510</v>
      </c>
      <c r="D72" s="114">
        <v>3.93</v>
      </c>
      <c r="E72" s="150">
        <f>SUM(E73:E93)</f>
        <v>39208</v>
      </c>
      <c r="F72" s="120">
        <f>SUM(F73:F93)</f>
        <v>1069</v>
      </c>
      <c r="G72" s="15">
        <f>SUM(G73:G93)</f>
        <v>1051</v>
      </c>
      <c r="H72" s="113">
        <f>SUM(H73:H93)</f>
        <v>18</v>
      </c>
      <c r="I72" s="11">
        <f t="shared" si="0"/>
        <v>2.7264843909406244</v>
      </c>
      <c r="J72" s="115">
        <f>SUM(J73:J93)</f>
        <v>1300</v>
      </c>
      <c r="K72" s="22">
        <f t="shared" si="1"/>
        <v>3.3156498673740056</v>
      </c>
      <c r="L72" s="6">
        <f>SUM(L73:L93)</f>
        <v>441</v>
      </c>
      <c r="M72" s="11">
        <f t="shared" si="2"/>
        <v>1.2035156090593757</v>
      </c>
      <c r="N72" s="81"/>
      <c r="O72" s="82"/>
    </row>
    <row r="73" spans="1:15" s="84" customFormat="1" ht="18" customHeight="1">
      <c r="A73" s="116">
        <v>1</v>
      </c>
      <c r="B73" s="18" t="s">
        <v>277</v>
      </c>
      <c r="C73" s="117">
        <v>43</v>
      </c>
      <c r="D73" s="118">
        <v>2.4543378995433787</v>
      </c>
      <c r="E73" s="151">
        <v>1835</v>
      </c>
      <c r="F73" s="119">
        <f>G73+H73</f>
        <v>34</v>
      </c>
      <c r="G73" s="17">
        <v>33</v>
      </c>
      <c r="H73" s="119">
        <v>1</v>
      </c>
      <c r="I73" s="21">
        <f aca="true" t="shared" si="8" ref="I73:I136">F73/E73*100</f>
        <v>1.8528610354223434</v>
      </c>
      <c r="J73" s="119">
        <v>37</v>
      </c>
      <c r="K73" s="21">
        <f aca="true" t="shared" si="9" ref="K73:K136">J73/E73*100</f>
        <v>2.016348773841962</v>
      </c>
      <c r="L73" s="17">
        <f aca="true" t="shared" si="10" ref="L73:L93">C73-F73</f>
        <v>9</v>
      </c>
      <c r="M73" s="21">
        <f t="shared" si="2"/>
        <v>0.6014768641210353</v>
      </c>
      <c r="N73" s="72"/>
      <c r="O73" s="80"/>
    </row>
    <row r="74" spans="1:15" s="84" customFormat="1" ht="18" customHeight="1">
      <c r="A74" s="116">
        <v>2</v>
      </c>
      <c r="B74" s="18" t="s">
        <v>278</v>
      </c>
      <c r="C74" s="117">
        <v>47</v>
      </c>
      <c r="D74" s="118">
        <v>3.0941408821593153</v>
      </c>
      <c r="E74" s="151">
        <v>1622</v>
      </c>
      <c r="F74" s="119">
        <f aca="true" t="shared" si="11" ref="F74:F93">G74+H74</f>
        <v>31</v>
      </c>
      <c r="G74" s="17">
        <v>31</v>
      </c>
      <c r="H74" s="119"/>
      <c r="I74" s="21">
        <f t="shared" si="8"/>
        <v>1.911220715166461</v>
      </c>
      <c r="J74" s="119">
        <v>52</v>
      </c>
      <c r="K74" s="21">
        <f t="shared" si="9"/>
        <v>3.2059186189889024</v>
      </c>
      <c r="L74" s="17">
        <f t="shared" si="10"/>
        <v>16</v>
      </c>
      <c r="M74" s="21">
        <f aca="true" t="shared" si="12" ref="M74:M137">D74-I74</f>
        <v>1.1829201669928542</v>
      </c>
      <c r="N74" s="72"/>
      <c r="O74" s="80"/>
    </row>
    <row r="75" spans="1:15" s="84" customFormat="1" ht="18" customHeight="1">
      <c r="A75" s="116">
        <v>3</v>
      </c>
      <c r="B75" s="18" t="s">
        <v>71</v>
      </c>
      <c r="C75" s="117">
        <v>63</v>
      </c>
      <c r="D75" s="118">
        <v>3.388918773534158</v>
      </c>
      <c r="E75" s="151">
        <v>1869</v>
      </c>
      <c r="F75" s="119">
        <f t="shared" si="11"/>
        <v>49</v>
      </c>
      <c r="G75" s="17">
        <v>49</v>
      </c>
      <c r="H75" s="119"/>
      <c r="I75" s="21">
        <f t="shared" si="8"/>
        <v>2.6217228464419478</v>
      </c>
      <c r="J75" s="119">
        <v>44</v>
      </c>
      <c r="K75" s="21">
        <f t="shared" si="9"/>
        <v>2.354200107009096</v>
      </c>
      <c r="L75" s="17">
        <f t="shared" si="10"/>
        <v>14</v>
      </c>
      <c r="M75" s="21">
        <f t="shared" si="12"/>
        <v>0.7671959270922102</v>
      </c>
      <c r="N75" s="72"/>
      <c r="O75" s="80"/>
    </row>
    <row r="76" spans="1:15" s="84" customFormat="1" ht="18" customHeight="1">
      <c r="A76" s="116">
        <v>4</v>
      </c>
      <c r="B76" s="18" t="s">
        <v>72</v>
      </c>
      <c r="C76" s="117">
        <v>76</v>
      </c>
      <c r="D76" s="118">
        <v>3.7717121588089335</v>
      </c>
      <c r="E76" s="151">
        <v>2083</v>
      </c>
      <c r="F76" s="119">
        <f t="shared" si="11"/>
        <v>56</v>
      </c>
      <c r="G76" s="17">
        <v>56</v>
      </c>
      <c r="H76" s="119"/>
      <c r="I76" s="21">
        <f t="shared" si="8"/>
        <v>2.688430148823812</v>
      </c>
      <c r="J76" s="119">
        <v>57</v>
      </c>
      <c r="K76" s="21">
        <f t="shared" si="9"/>
        <v>2.7364378300528083</v>
      </c>
      <c r="L76" s="17">
        <f t="shared" si="10"/>
        <v>20</v>
      </c>
      <c r="M76" s="21">
        <f t="shared" si="12"/>
        <v>1.0832820099851217</v>
      </c>
      <c r="N76" s="72"/>
      <c r="O76" s="80"/>
    </row>
    <row r="77" spans="1:15" s="84" customFormat="1" ht="18" customHeight="1">
      <c r="A77" s="116">
        <v>5</v>
      </c>
      <c r="B77" s="18" t="s">
        <v>73</v>
      </c>
      <c r="C77" s="117">
        <v>82</v>
      </c>
      <c r="D77" s="118">
        <v>5.366492146596859</v>
      </c>
      <c r="E77" s="151">
        <v>1528</v>
      </c>
      <c r="F77" s="119">
        <f t="shared" si="11"/>
        <v>58</v>
      </c>
      <c r="G77" s="17">
        <v>58</v>
      </c>
      <c r="H77" s="119"/>
      <c r="I77" s="21">
        <f t="shared" si="8"/>
        <v>3.7958115183246073</v>
      </c>
      <c r="J77" s="119">
        <v>105</v>
      </c>
      <c r="K77" s="21">
        <f t="shared" si="9"/>
        <v>6.871727748691099</v>
      </c>
      <c r="L77" s="17">
        <f t="shared" si="10"/>
        <v>24</v>
      </c>
      <c r="M77" s="21">
        <f t="shared" si="12"/>
        <v>1.5706806282722519</v>
      </c>
      <c r="N77" s="72"/>
      <c r="O77" s="80"/>
    </row>
    <row r="78" spans="1:15" s="84" customFormat="1" ht="18" customHeight="1">
      <c r="A78" s="116">
        <v>6</v>
      </c>
      <c r="B78" s="18" t="s">
        <v>74</v>
      </c>
      <c r="C78" s="117">
        <v>185</v>
      </c>
      <c r="D78" s="118">
        <v>5.303899082568807</v>
      </c>
      <c r="E78" s="151">
        <v>3528</v>
      </c>
      <c r="F78" s="119">
        <f t="shared" si="11"/>
        <v>130</v>
      </c>
      <c r="G78" s="17">
        <v>130</v>
      </c>
      <c r="H78" s="119"/>
      <c r="I78" s="21">
        <f t="shared" si="8"/>
        <v>3.6848072562358274</v>
      </c>
      <c r="J78" s="119">
        <v>138</v>
      </c>
      <c r="K78" s="21">
        <f t="shared" si="9"/>
        <v>3.9115646258503403</v>
      </c>
      <c r="L78" s="17">
        <f t="shared" si="10"/>
        <v>55</v>
      </c>
      <c r="M78" s="21">
        <f t="shared" si="12"/>
        <v>1.6190918263329799</v>
      </c>
      <c r="N78" s="72"/>
      <c r="O78" s="80"/>
    </row>
    <row r="79" spans="1:15" s="84" customFormat="1" ht="18" customHeight="1">
      <c r="A79" s="116">
        <v>7</v>
      </c>
      <c r="B79" s="18" t="s">
        <v>75</v>
      </c>
      <c r="C79" s="117">
        <v>61</v>
      </c>
      <c r="D79" s="118">
        <v>3.5840188014101058</v>
      </c>
      <c r="E79" s="151">
        <v>1720</v>
      </c>
      <c r="F79" s="119">
        <f t="shared" si="11"/>
        <v>43</v>
      </c>
      <c r="G79" s="17">
        <v>39</v>
      </c>
      <c r="H79" s="119">
        <v>4</v>
      </c>
      <c r="I79" s="21">
        <f t="shared" si="8"/>
        <v>2.5</v>
      </c>
      <c r="J79" s="119">
        <v>47</v>
      </c>
      <c r="K79" s="21">
        <f t="shared" si="9"/>
        <v>2.7325581395348837</v>
      </c>
      <c r="L79" s="17">
        <f t="shared" si="10"/>
        <v>18</v>
      </c>
      <c r="M79" s="21">
        <f t="shared" si="12"/>
        <v>1.0840188014101058</v>
      </c>
      <c r="N79" s="72"/>
      <c r="O79" s="80"/>
    </row>
    <row r="80" spans="1:15" s="84" customFormat="1" ht="18" customHeight="1">
      <c r="A80" s="116">
        <v>8</v>
      </c>
      <c r="B80" s="18" t="s">
        <v>76</v>
      </c>
      <c r="C80" s="117">
        <v>29</v>
      </c>
      <c r="D80" s="118">
        <v>3.5322777101096223</v>
      </c>
      <c r="E80" s="151">
        <v>821</v>
      </c>
      <c r="F80" s="119">
        <f t="shared" si="11"/>
        <v>26</v>
      </c>
      <c r="G80" s="17">
        <v>26</v>
      </c>
      <c r="H80" s="119"/>
      <c r="I80" s="21">
        <f t="shared" si="8"/>
        <v>3.1668696711327646</v>
      </c>
      <c r="J80" s="119">
        <v>20</v>
      </c>
      <c r="K80" s="21">
        <f t="shared" si="9"/>
        <v>2.4360535931790497</v>
      </c>
      <c r="L80" s="17">
        <f t="shared" si="10"/>
        <v>3</v>
      </c>
      <c r="M80" s="21">
        <f t="shared" si="12"/>
        <v>0.3654080389768577</v>
      </c>
      <c r="N80" s="72"/>
      <c r="O80" s="80"/>
    </row>
    <row r="81" spans="1:15" s="84" customFormat="1" ht="18" customHeight="1">
      <c r="A81" s="116">
        <v>9</v>
      </c>
      <c r="B81" s="18" t="s">
        <v>77</v>
      </c>
      <c r="C81" s="117">
        <v>74</v>
      </c>
      <c r="D81" s="118">
        <v>3.5305343511450387</v>
      </c>
      <c r="E81" s="151">
        <v>2191</v>
      </c>
      <c r="F81" s="119">
        <f t="shared" si="11"/>
        <v>55</v>
      </c>
      <c r="G81" s="17">
        <v>55</v>
      </c>
      <c r="H81" s="119"/>
      <c r="I81" s="21">
        <f t="shared" si="8"/>
        <v>2.5102692834322227</v>
      </c>
      <c r="J81" s="119">
        <v>46</v>
      </c>
      <c r="K81" s="21">
        <f t="shared" si="9"/>
        <v>2.0994979461433134</v>
      </c>
      <c r="L81" s="17">
        <f t="shared" si="10"/>
        <v>19</v>
      </c>
      <c r="M81" s="21">
        <f t="shared" si="12"/>
        <v>1.020265067712816</v>
      </c>
      <c r="N81" s="72"/>
      <c r="O81" s="80"/>
    </row>
    <row r="82" spans="1:15" s="84" customFormat="1" ht="18" customHeight="1">
      <c r="A82" s="116">
        <v>10</v>
      </c>
      <c r="B82" s="18" t="s">
        <v>78</v>
      </c>
      <c r="C82" s="117">
        <v>86</v>
      </c>
      <c r="D82" s="118">
        <v>3.508771929824561</v>
      </c>
      <c r="E82" s="151">
        <v>2461</v>
      </c>
      <c r="F82" s="119">
        <f t="shared" si="11"/>
        <v>64</v>
      </c>
      <c r="G82" s="17">
        <v>64</v>
      </c>
      <c r="H82" s="119"/>
      <c r="I82" s="21">
        <f t="shared" si="8"/>
        <v>2.600568874441284</v>
      </c>
      <c r="J82" s="119">
        <v>86</v>
      </c>
      <c r="K82" s="21">
        <f t="shared" si="9"/>
        <v>3.4945144250304754</v>
      </c>
      <c r="L82" s="17">
        <f t="shared" si="10"/>
        <v>22</v>
      </c>
      <c r="M82" s="21">
        <f t="shared" si="12"/>
        <v>0.9082030553832774</v>
      </c>
      <c r="N82" s="72"/>
      <c r="O82" s="80"/>
    </row>
    <row r="83" spans="1:15" s="84" customFormat="1" ht="18" customHeight="1">
      <c r="A83" s="116">
        <v>11</v>
      </c>
      <c r="B83" s="18" t="s">
        <v>79</v>
      </c>
      <c r="C83" s="117">
        <v>74</v>
      </c>
      <c r="D83" s="118">
        <v>3.663366336633663</v>
      </c>
      <c r="E83" s="151">
        <v>2091</v>
      </c>
      <c r="F83" s="119">
        <f t="shared" si="11"/>
        <v>55</v>
      </c>
      <c r="G83" s="17">
        <v>55</v>
      </c>
      <c r="H83" s="119"/>
      <c r="I83" s="21">
        <f t="shared" si="8"/>
        <v>2.6303204208512674</v>
      </c>
      <c r="J83" s="119">
        <v>38</v>
      </c>
      <c r="K83" s="21">
        <f t="shared" si="9"/>
        <v>1.8173122907699666</v>
      </c>
      <c r="L83" s="17">
        <f t="shared" si="10"/>
        <v>19</v>
      </c>
      <c r="M83" s="21">
        <f t="shared" si="12"/>
        <v>1.0330459157823957</v>
      </c>
      <c r="N83" s="72"/>
      <c r="O83" s="80"/>
    </row>
    <row r="84" spans="1:15" s="84" customFormat="1" ht="18" customHeight="1">
      <c r="A84" s="116">
        <v>12</v>
      </c>
      <c r="B84" s="18" t="s">
        <v>80</v>
      </c>
      <c r="C84" s="117">
        <v>76</v>
      </c>
      <c r="D84" s="118">
        <v>3.732809430255403</v>
      </c>
      <c r="E84" s="151">
        <v>2103</v>
      </c>
      <c r="F84" s="119">
        <f t="shared" si="11"/>
        <v>60</v>
      </c>
      <c r="G84" s="17">
        <v>60</v>
      </c>
      <c r="H84" s="119"/>
      <c r="I84" s="21">
        <f t="shared" si="8"/>
        <v>2.8530670470756063</v>
      </c>
      <c r="J84" s="119">
        <v>99</v>
      </c>
      <c r="K84" s="21">
        <f t="shared" si="9"/>
        <v>4.70756062767475</v>
      </c>
      <c r="L84" s="17">
        <f t="shared" si="10"/>
        <v>16</v>
      </c>
      <c r="M84" s="21">
        <f t="shared" si="12"/>
        <v>0.8797423831797966</v>
      </c>
      <c r="N84" s="72"/>
      <c r="O84" s="80"/>
    </row>
    <row r="85" spans="1:15" s="84" customFormat="1" ht="18" customHeight="1">
      <c r="A85" s="116">
        <v>13</v>
      </c>
      <c r="B85" s="18" t="s">
        <v>81</v>
      </c>
      <c r="C85" s="117">
        <v>97</v>
      </c>
      <c r="D85" s="118">
        <v>4.526364909006066</v>
      </c>
      <c r="E85" s="151">
        <v>2283</v>
      </c>
      <c r="F85" s="119">
        <f t="shared" si="11"/>
        <v>62</v>
      </c>
      <c r="G85" s="17">
        <v>62</v>
      </c>
      <c r="H85" s="119"/>
      <c r="I85" s="21">
        <f t="shared" si="8"/>
        <v>2.7157249233464738</v>
      </c>
      <c r="J85" s="119">
        <v>42</v>
      </c>
      <c r="K85" s="21">
        <f t="shared" si="9"/>
        <v>1.8396846254927726</v>
      </c>
      <c r="L85" s="17">
        <f t="shared" si="10"/>
        <v>35</v>
      </c>
      <c r="M85" s="21">
        <f t="shared" si="12"/>
        <v>1.8106399856595923</v>
      </c>
      <c r="N85" s="72"/>
      <c r="O85" s="80"/>
    </row>
    <row r="86" spans="1:15" s="84" customFormat="1" ht="18" customHeight="1">
      <c r="A86" s="116">
        <v>14</v>
      </c>
      <c r="B86" s="18" t="s">
        <v>82</v>
      </c>
      <c r="C86" s="117">
        <v>78</v>
      </c>
      <c r="D86" s="118">
        <v>4.068857589984351</v>
      </c>
      <c r="E86" s="151">
        <v>1936</v>
      </c>
      <c r="F86" s="119">
        <f t="shared" si="11"/>
        <v>53</v>
      </c>
      <c r="G86" s="17">
        <v>46</v>
      </c>
      <c r="H86" s="119">
        <v>7</v>
      </c>
      <c r="I86" s="21">
        <f t="shared" si="8"/>
        <v>2.737603305785124</v>
      </c>
      <c r="J86" s="119">
        <v>65</v>
      </c>
      <c r="K86" s="21">
        <f t="shared" si="9"/>
        <v>3.3574380165289255</v>
      </c>
      <c r="L86" s="17">
        <f t="shared" si="10"/>
        <v>25</v>
      </c>
      <c r="M86" s="21">
        <f t="shared" si="12"/>
        <v>1.3312542841992268</v>
      </c>
      <c r="N86" s="72"/>
      <c r="O86" s="80"/>
    </row>
    <row r="87" spans="1:15" s="84" customFormat="1" ht="18" customHeight="1">
      <c r="A87" s="116">
        <v>15</v>
      </c>
      <c r="B87" s="18" t="s">
        <v>83</v>
      </c>
      <c r="C87" s="117">
        <v>99</v>
      </c>
      <c r="D87" s="118">
        <v>3.7613981762917934</v>
      </c>
      <c r="E87" s="151">
        <v>2628</v>
      </c>
      <c r="F87" s="119">
        <f t="shared" si="11"/>
        <v>54</v>
      </c>
      <c r="G87" s="17">
        <v>48</v>
      </c>
      <c r="H87" s="119">
        <v>6</v>
      </c>
      <c r="I87" s="21">
        <f t="shared" si="8"/>
        <v>2.054794520547945</v>
      </c>
      <c r="J87" s="119">
        <v>43</v>
      </c>
      <c r="K87" s="21">
        <f t="shared" si="9"/>
        <v>1.6362252663622525</v>
      </c>
      <c r="L87" s="17">
        <f t="shared" si="10"/>
        <v>45</v>
      </c>
      <c r="M87" s="21">
        <f t="shared" si="12"/>
        <v>1.7066036557438484</v>
      </c>
      <c r="N87" s="72"/>
      <c r="O87" s="80"/>
    </row>
    <row r="88" spans="1:15" s="84" customFormat="1" ht="18" customHeight="1">
      <c r="A88" s="116">
        <v>16</v>
      </c>
      <c r="B88" s="18" t="s">
        <v>84</v>
      </c>
      <c r="C88" s="117">
        <v>42</v>
      </c>
      <c r="D88" s="118">
        <v>3.885291396854764</v>
      </c>
      <c r="E88" s="151">
        <v>1128</v>
      </c>
      <c r="F88" s="119">
        <f t="shared" si="11"/>
        <v>33</v>
      </c>
      <c r="G88" s="17">
        <v>33</v>
      </c>
      <c r="H88" s="119"/>
      <c r="I88" s="21">
        <f t="shared" si="8"/>
        <v>2.925531914893617</v>
      </c>
      <c r="J88" s="119">
        <v>51</v>
      </c>
      <c r="K88" s="21">
        <f t="shared" si="9"/>
        <v>4.521276595744681</v>
      </c>
      <c r="L88" s="17">
        <f t="shared" si="10"/>
        <v>9</v>
      </c>
      <c r="M88" s="21">
        <f t="shared" si="12"/>
        <v>0.959759481961147</v>
      </c>
      <c r="N88" s="72"/>
      <c r="O88" s="80"/>
    </row>
    <row r="89" spans="1:15" s="84" customFormat="1" ht="18" customHeight="1">
      <c r="A89" s="116">
        <v>17</v>
      </c>
      <c r="B89" s="18" t="s">
        <v>85</v>
      </c>
      <c r="C89" s="117">
        <v>36</v>
      </c>
      <c r="D89" s="118">
        <v>3.7383177570093453</v>
      </c>
      <c r="E89" s="151">
        <v>965</v>
      </c>
      <c r="F89" s="119">
        <f t="shared" si="11"/>
        <v>24</v>
      </c>
      <c r="G89" s="17">
        <v>24</v>
      </c>
      <c r="H89" s="119"/>
      <c r="I89" s="21">
        <f t="shared" si="8"/>
        <v>2.4870466321243523</v>
      </c>
      <c r="J89" s="119">
        <v>48</v>
      </c>
      <c r="K89" s="21">
        <f t="shared" si="9"/>
        <v>4.974093264248705</v>
      </c>
      <c r="L89" s="17">
        <f t="shared" si="10"/>
        <v>12</v>
      </c>
      <c r="M89" s="21">
        <f t="shared" si="12"/>
        <v>1.251271124884993</v>
      </c>
      <c r="N89" s="72"/>
      <c r="O89" s="80"/>
    </row>
    <row r="90" spans="1:15" s="84" customFormat="1" ht="18" customHeight="1">
      <c r="A90" s="116">
        <v>18</v>
      </c>
      <c r="B90" s="18" t="s">
        <v>86</v>
      </c>
      <c r="C90" s="117">
        <v>72</v>
      </c>
      <c r="D90" s="118">
        <v>3.848209513629075</v>
      </c>
      <c r="E90" s="151">
        <v>1888</v>
      </c>
      <c r="F90" s="119">
        <f t="shared" si="11"/>
        <v>52</v>
      </c>
      <c r="G90" s="17">
        <v>52</v>
      </c>
      <c r="H90" s="119"/>
      <c r="I90" s="21">
        <f t="shared" si="8"/>
        <v>2.754237288135593</v>
      </c>
      <c r="J90" s="119">
        <v>65</v>
      </c>
      <c r="K90" s="21">
        <f t="shared" si="9"/>
        <v>3.4427966101694913</v>
      </c>
      <c r="L90" s="17">
        <f t="shared" si="10"/>
        <v>20</v>
      </c>
      <c r="M90" s="21">
        <f t="shared" si="12"/>
        <v>1.093972225493482</v>
      </c>
      <c r="N90" s="72"/>
      <c r="O90" s="80"/>
    </row>
    <row r="91" spans="1:15" s="84" customFormat="1" ht="18" customHeight="1">
      <c r="A91" s="116">
        <v>19</v>
      </c>
      <c r="B91" s="18" t="s">
        <v>87</v>
      </c>
      <c r="C91" s="117">
        <v>66</v>
      </c>
      <c r="D91" s="118">
        <v>3.9053254437869818</v>
      </c>
      <c r="E91" s="151">
        <v>1690</v>
      </c>
      <c r="F91" s="119">
        <f t="shared" si="11"/>
        <v>46</v>
      </c>
      <c r="G91" s="17">
        <v>46</v>
      </c>
      <c r="H91" s="119"/>
      <c r="I91" s="21">
        <f t="shared" si="8"/>
        <v>2.72189349112426</v>
      </c>
      <c r="J91" s="119">
        <v>85</v>
      </c>
      <c r="K91" s="21">
        <f t="shared" si="9"/>
        <v>5.029585798816568</v>
      </c>
      <c r="L91" s="17">
        <f t="shared" si="10"/>
        <v>20</v>
      </c>
      <c r="M91" s="21">
        <f t="shared" si="12"/>
        <v>1.1834319526627217</v>
      </c>
      <c r="N91" s="72"/>
      <c r="O91" s="80"/>
    </row>
    <row r="92" spans="1:15" s="84" customFormat="1" ht="18" customHeight="1">
      <c r="A92" s="116">
        <v>20</v>
      </c>
      <c r="B92" s="18" t="s">
        <v>88</v>
      </c>
      <c r="C92" s="117">
        <v>62</v>
      </c>
      <c r="D92" s="118">
        <v>3.877423389618512</v>
      </c>
      <c r="E92" s="151">
        <v>1611</v>
      </c>
      <c r="F92" s="119">
        <f t="shared" si="11"/>
        <v>43</v>
      </c>
      <c r="G92" s="17">
        <v>43</v>
      </c>
      <c r="H92" s="119"/>
      <c r="I92" s="21">
        <f t="shared" si="8"/>
        <v>2.6691495965238983</v>
      </c>
      <c r="J92" s="119">
        <v>62</v>
      </c>
      <c r="K92" s="21">
        <f t="shared" si="9"/>
        <v>3.8485412787088764</v>
      </c>
      <c r="L92" s="17">
        <f t="shared" si="10"/>
        <v>19</v>
      </c>
      <c r="M92" s="21">
        <f t="shared" si="12"/>
        <v>1.2082737930946137</v>
      </c>
      <c r="N92" s="72"/>
      <c r="O92" s="80"/>
    </row>
    <row r="93" spans="1:15" s="84" customFormat="1" ht="18" customHeight="1">
      <c r="A93" s="116">
        <v>21</v>
      </c>
      <c r="B93" s="18" t="s">
        <v>89</v>
      </c>
      <c r="C93" s="117">
        <v>62</v>
      </c>
      <c r="D93" s="118">
        <v>5.1969823973176865</v>
      </c>
      <c r="E93" s="151">
        <v>1227</v>
      </c>
      <c r="F93" s="119">
        <f t="shared" si="11"/>
        <v>41</v>
      </c>
      <c r="G93" s="17">
        <v>41</v>
      </c>
      <c r="H93" s="119"/>
      <c r="I93" s="21">
        <f t="shared" si="8"/>
        <v>3.341483292583537</v>
      </c>
      <c r="J93" s="119">
        <v>70</v>
      </c>
      <c r="K93" s="21">
        <f t="shared" si="9"/>
        <v>5.704971475142624</v>
      </c>
      <c r="L93" s="17">
        <f t="shared" si="10"/>
        <v>21</v>
      </c>
      <c r="M93" s="21">
        <f t="shared" si="12"/>
        <v>1.8554991047341494</v>
      </c>
      <c r="N93" s="72"/>
      <c r="O93" s="80"/>
    </row>
    <row r="94" spans="1:15" s="16" customFormat="1" ht="18" customHeight="1">
      <c r="A94" s="6" t="s">
        <v>90</v>
      </c>
      <c r="B94" s="12" t="s">
        <v>256</v>
      </c>
      <c r="C94" s="37">
        <v>2533</v>
      </c>
      <c r="D94" s="14">
        <v>4.45</v>
      </c>
      <c r="E94" s="15">
        <f>SUM(E95:E117)</f>
        <v>57899</v>
      </c>
      <c r="F94" s="15">
        <f>SUM(F95:F117)</f>
        <v>1804</v>
      </c>
      <c r="G94" s="15">
        <f>SUM(G95:G117)</f>
        <v>1804</v>
      </c>
      <c r="H94" s="15">
        <f>SUM(H95:H117)</f>
        <v>0</v>
      </c>
      <c r="I94" s="11">
        <f t="shared" si="8"/>
        <v>3.1157705659855957</v>
      </c>
      <c r="J94" s="120">
        <f>SUM(J95:J117)</f>
        <v>2658</v>
      </c>
      <c r="K94" s="22">
        <f t="shared" si="9"/>
        <v>4.590752862743743</v>
      </c>
      <c r="L94" s="6">
        <f>SUM(L95:L117)</f>
        <v>729</v>
      </c>
      <c r="M94" s="11">
        <f t="shared" si="12"/>
        <v>1.3342294340144045</v>
      </c>
      <c r="O94" s="77"/>
    </row>
    <row r="95" spans="1:15" ht="18" customHeight="1">
      <c r="A95" s="38">
        <v>1</v>
      </c>
      <c r="B95" s="39" t="s">
        <v>263</v>
      </c>
      <c r="C95" s="40">
        <v>67</v>
      </c>
      <c r="D95" s="41">
        <v>3.163361661945231</v>
      </c>
      <c r="E95" s="151">
        <v>2214</v>
      </c>
      <c r="F95" s="17">
        <f>G95+H95</f>
        <v>51</v>
      </c>
      <c r="G95" s="17">
        <v>51</v>
      </c>
      <c r="H95" s="36"/>
      <c r="I95" s="21">
        <f t="shared" si="8"/>
        <v>2.303523035230352</v>
      </c>
      <c r="J95" s="17">
        <v>71</v>
      </c>
      <c r="K95" s="21">
        <f t="shared" si="9"/>
        <v>3.2068654019873537</v>
      </c>
      <c r="L95" s="17">
        <f aca="true" t="shared" si="13" ref="L95:L117">C95-F95</f>
        <v>16</v>
      </c>
      <c r="M95" s="21">
        <f t="shared" si="12"/>
        <v>0.859838626714879</v>
      </c>
      <c r="N95" s="16"/>
      <c r="O95" s="77"/>
    </row>
    <row r="96" spans="1:15" ht="18" customHeight="1">
      <c r="A96" s="38">
        <v>2</v>
      </c>
      <c r="B96" s="39" t="s">
        <v>262</v>
      </c>
      <c r="C96" s="40">
        <v>28</v>
      </c>
      <c r="D96" s="41">
        <v>3.888888888888889</v>
      </c>
      <c r="E96" s="151">
        <v>735</v>
      </c>
      <c r="F96" s="17">
        <f aca="true" t="shared" si="14" ref="F96:F117">G96+H96</f>
        <v>16</v>
      </c>
      <c r="G96" s="17">
        <v>16</v>
      </c>
      <c r="H96" s="36"/>
      <c r="I96" s="21">
        <f t="shared" si="8"/>
        <v>2.1768707482993195</v>
      </c>
      <c r="J96" s="17">
        <v>71</v>
      </c>
      <c r="K96" s="21">
        <f t="shared" si="9"/>
        <v>9.659863945578232</v>
      </c>
      <c r="L96" s="17">
        <f t="shared" si="13"/>
        <v>12</v>
      </c>
      <c r="M96" s="21">
        <f t="shared" si="12"/>
        <v>1.7120181405895694</v>
      </c>
      <c r="N96" s="16"/>
      <c r="O96" s="77"/>
    </row>
    <row r="97" spans="1:15" ht="18" customHeight="1">
      <c r="A97" s="38">
        <v>3</v>
      </c>
      <c r="B97" s="39" t="s">
        <v>91</v>
      </c>
      <c r="C97" s="40">
        <v>92</v>
      </c>
      <c r="D97" s="41">
        <v>4.754521963824289</v>
      </c>
      <c r="E97" s="151">
        <v>1990</v>
      </c>
      <c r="F97" s="17">
        <f t="shared" si="14"/>
        <v>63</v>
      </c>
      <c r="G97" s="17">
        <v>63</v>
      </c>
      <c r="H97" s="36"/>
      <c r="I97" s="21">
        <f t="shared" si="8"/>
        <v>3.165829145728643</v>
      </c>
      <c r="J97" s="17">
        <v>62</v>
      </c>
      <c r="K97" s="21">
        <f t="shared" si="9"/>
        <v>3.1155778894472363</v>
      </c>
      <c r="L97" s="17">
        <f t="shared" si="13"/>
        <v>29</v>
      </c>
      <c r="M97" s="21">
        <f t="shared" si="12"/>
        <v>1.5886928180956463</v>
      </c>
      <c r="N97" s="16"/>
      <c r="O97" s="77"/>
    </row>
    <row r="98" spans="1:15" ht="18" customHeight="1">
      <c r="A98" s="38">
        <v>4</v>
      </c>
      <c r="B98" s="39" t="s">
        <v>92</v>
      </c>
      <c r="C98" s="40">
        <v>183</v>
      </c>
      <c r="D98" s="41">
        <v>5.9070367979341505</v>
      </c>
      <c r="E98" s="151">
        <v>3175</v>
      </c>
      <c r="F98" s="17">
        <f t="shared" si="14"/>
        <v>132</v>
      </c>
      <c r="G98" s="17">
        <v>132</v>
      </c>
      <c r="H98" s="36"/>
      <c r="I98" s="21">
        <f t="shared" si="8"/>
        <v>4.15748031496063</v>
      </c>
      <c r="J98" s="17">
        <v>156</v>
      </c>
      <c r="K98" s="21">
        <f t="shared" si="9"/>
        <v>4.913385826771653</v>
      </c>
      <c r="L98" s="17">
        <f t="shared" si="13"/>
        <v>51</v>
      </c>
      <c r="M98" s="21">
        <f t="shared" si="12"/>
        <v>1.7495564829735208</v>
      </c>
      <c r="N98" s="16"/>
      <c r="O98" s="77"/>
    </row>
    <row r="99" spans="1:15" ht="18" customHeight="1">
      <c r="A99" s="38">
        <v>5</v>
      </c>
      <c r="B99" s="39" t="s">
        <v>93</v>
      </c>
      <c r="C99" s="40">
        <v>92</v>
      </c>
      <c r="D99" s="41">
        <v>3.8063715349606952</v>
      </c>
      <c r="E99" s="151">
        <v>2469</v>
      </c>
      <c r="F99" s="17">
        <f t="shared" si="14"/>
        <v>63</v>
      </c>
      <c r="G99" s="17">
        <v>63</v>
      </c>
      <c r="H99" s="42"/>
      <c r="I99" s="21">
        <f t="shared" si="8"/>
        <v>2.551640340218712</v>
      </c>
      <c r="J99" s="17">
        <v>65</v>
      </c>
      <c r="K99" s="21">
        <f t="shared" si="9"/>
        <v>2.6326447954637504</v>
      </c>
      <c r="L99" s="17">
        <f t="shared" si="13"/>
        <v>29</v>
      </c>
      <c r="M99" s="21">
        <f t="shared" si="12"/>
        <v>1.254731194741983</v>
      </c>
      <c r="N99" s="16"/>
      <c r="O99" s="77"/>
    </row>
    <row r="100" spans="1:15" ht="18" customHeight="1">
      <c r="A100" s="38">
        <v>6</v>
      </c>
      <c r="B100" s="39" t="s">
        <v>94</v>
      </c>
      <c r="C100" s="40">
        <v>130</v>
      </c>
      <c r="D100" s="41">
        <v>4.825538233110616</v>
      </c>
      <c r="E100" s="151">
        <v>2680</v>
      </c>
      <c r="F100" s="17">
        <f t="shared" si="14"/>
        <v>82</v>
      </c>
      <c r="G100" s="17">
        <v>82</v>
      </c>
      <c r="H100" s="36"/>
      <c r="I100" s="21">
        <f t="shared" si="8"/>
        <v>3.0597014925373136</v>
      </c>
      <c r="J100" s="17">
        <v>100</v>
      </c>
      <c r="K100" s="21">
        <f t="shared" si="9"/>
        <v>3.731343283582089</v>
      </c>
      <c r="L100" s="17">
        <f t="shared" si="13"/>
        <v>48</v>
      </c>
      <c r="M100" s="21">
        <f t="shared" si="12"/>
        <v>1.7658367405733024</v>
      </c>
      <c r="N100" s="16"/>
      <c r="O100" s="77"/>
    </row>
    <row r="101" spans="1:15" ht="18" customHeight="1">
      <c r="A101" s="38">
        <v>7</v>
      </c>
      <c r="B101" s="39" t="s">
        <v>95</v>
      </c>
      <c r="C101" s="40">
        <v>160</v>
      </c>
      <c r="D101" s="41">
        <v>4.9937578027465666</v>
      </c>
      <c r="E101" s="151">
        <v>3230</v>
      </c>
      <c r="F101" s="17">
        <f t="shared" si="14"/>
        <v>109</v>
      </c>
      <c r="G101" s="17">
        <v>109</v>
      </c>
      <c r="H101" s="36"/>
      <c r="I101" s="21">
        <f t="shared" si="8"/>
        <v>3.3746130030959756</v>
      </c>
      <c r="J101" s="17">
        <v>156</v>
      </c>
      <c r="K101" s="21">
        <f t="shared" si="9"/>
        <v>4.829721362229102</v>
      </c>
      <c r="L101" s="17">
        <f t="shared" si="13"/>
        <v>51</v>
      </c>
      <c r="M101" s="21">
        <f t="shared" si="12"/>
        <v>1.619144799650591</v>
      </c>
      <c r="N101" s="16"/>
      <c r="O101" s="77"/>
    </row>
    <row r="102" spans="1:15" ht="18" customHeight="1">
      <c r="A102" s="38">
        <v>8</v>
      </c>
      <c r="B102" s="39" t="s">
        <v>96</v>
      </c>
      <c r="C102" s="38">
        <v>86</v>
      </c>
      <c r="D102" s="43">
        <v>3.1103074141048825</v>
      </c>
      <c r="E102" s="151">
        <v>2800</v>
      </c>
      <c r="F102" s="17">
        <f t="shared" si="14"/>
        <v>67</v>
      </c>
      <c r="G102" s="17">
        <v>67</v>
      </c>
      <c r="H102" s="36"/>
      <c r="I102" s="21">
        <f t="shared" si="8"/>
        <v>2.392857142857143</v>
      </c>
      <c r="J102" s="17">
        <v>97</v>
      </c>
      <c r="K102" s="21">
        <f t="shared" si="9"/>
        <v>3.4642857142857144</v>
      </c>
      <c r="L102" s="17">
        <f t="shared" si="13"/>
        <v>19</v>
      </c>
      <c r="M102" s="21">
        <f t="shared" si="12"/>
        <v>0.7174502712477397</v>
      </c>
      <c r="N102" s="16"/>
      <c r="O102" s="77"/>
    </row>
    <row r="103" spans="1:15" ht="18" customHeight="1">
      <c r="A103" s="44">
        <v>9</v>
      </c>
      <c r="B103" s="45" t="s">
        <v>97</v>
      </c>
      <c r="C103" s="44">
        <v>135</v>
      </c>
      <c r="D103" s="46">
        <v>5.131128848346636</v>
      </c>
      <c r="E103" s="151">
        <v>2666</v>
      </c>
      <c r="F103" s="17">
        <f t="shared" si="14"/>
        <v>87</v>
      </c>
      <c r="G103" s="17">
        <v>87</v>
      </c>
      <c r="H103" s="36"/>
      <c r="I103" s="21">
        <f t="shared" si="8"/>
        <v>3.2633158289572397</v>
      </c>
      <c r="J103" s="17">
        <v>108</v>
      </c>
      <c r="K103" s="21">
        <f t="shared" si="9"/>
        <v>4.051012753188297</v>
      </c>
      <c r="L103" s="17">
        <f t="shared" si="13"/>
        <v>48</v>
      </c>
      <c r="M103" s="21">
        <f t="shared" si="12"/>
        <v>1.8678130193893963</v>
      </c>
      <c r="N103" s="16"/>
      <c r="O103" s="77"/>
    </row>
    <row r="104" spans="1:15" ht="18" customHeight="1">
      <c r="A104" s="38">
        <v>10</v>
      </c>
      <c r="B104" s="39" t="s">
        <v>98</v>
      </c>
      <c r="C104" s="40">
        <v>103</v>
      </c>
      <c r="D104" s="41">
        <v>3.5566298342541436</v>
      </c>
      <c r="E104" s="151">
        <v>2892</v>
      </c>
      <c r="F104" s="17">
        <f t="shared" si="14"/>
        <v>61</v>
      </c>
      <c r="G104" s="17">
        <v>61</v>
      </c>
      <c r="H104" s="36"/>
      <c r="I104" s="21">
        <f t="shared" si="8"/>
        <v>2.1092669432918396</v>
      </c>
      <c r="J104" s="17">
        <v>81</v>
      </c>
      <c r="K104" s="21">
        <f t="shared" si="9"/>
        <v>2.8008298755186725</v>
      </c>
      <c r="L104" s="17">
        <f t="shared" si="13"/>
        <v>42</v>
      </c>
      <c r="M104" s="21">
        <f t="shared" si="12"/>
        <v>1.447362890962304</v>
      </c>
      <c r="N104" s="16"/>
      <c r="O104" s="77"/>
    </row>
    <row r="105" spans="1:15" ht="18" customHeight="1">
      <c r="A105" s="38">
        <v>11</v>
      </c>
      <c r="B105" s="39" t="s">
        <v>99</v>
      </c>
      <c r="C105" s="40">
        <v>102</v>
      </c>
      <c r="D105" s="41">
        <v>2.7830832196452935</v>
      </c>
      <c r="E105" s="151">
        <v>3665</v>
      </c>
      <c r="F105" s="17">
        <f t="shared" si="14"/>
        <v>86</v>
      </c>
      <c r="G105" s="17">
        <v>86</v>
      </c>
      <c r="H105" s="36"/>
      <c r="I105" s="21">
        <f t="shared" si="8"/>
        <v>2.3465211459754434</v>
      </c>
      <c r="J105" s="17">
        <v>100</v>
      </c>
      <c r="K105" s="21">
        <f t="shared" si="9"/>
        <v>2.728512960436562</v>
      </c>
      <c r="L105" s="17">
        <f t="shared" si="13"/>
        <v>16</v>
      </c>
      <c r="M105" s="21">
        <f t="shared" si="12"/>
        <v>0.4365620736698501</v>
      </c>
      <c r="N105" s="16"/>
      <c r="O105" s="77"/>
    </row>
    <row r="106" spans="1:15" ht="18" customHeight="1">
      <c r="A106" s="38">
        <v>12</v>
      </c>
      <c r="B106" s="39" t="s">
        <v>100</v>
      </c>
      <c r="C106" s="40">
        <v>107</v>
      </c>
      <c r="D106" s="41">
        <v>3.9280469897209986</v>
      </c>
      <c r="E106" s="151">
        <v>2769</v>
      </c>
      <c r="F106" s="17">
        <f t="shared" si="14"/>
        <v>79</v>
      </c>
      <c r="G106" s="17">
        <v>79</v>
      </c>
      <c r="H106" s="36"/>
      <c r="I106" s="21">
        <f t="shared" si="8"/>
        <v>2.853015529071867</v>
      </c>
      <c r="J106" s="17">
        <v>171</v>
      </c>
      <c r="K106" s="21">
        <f t="shared" si="9"/>
        <v>6.175514626218852</v>
      </c>
      <c r="L106" s="17">
        <f t="shared" si="13"/>
        <v>28</v>
      </c>
      <c r="M106" s="21">
        <f t="shared" si="12"/>
        <v>1.0750314606491318</v>
      </c>
      <c r="N106" s="16"/>
      <c r="O106" s="77"/>
    </row>
    <row r="107" spans="1:15" ht="18" customHeight="1">
      <c r="A107" s="38">
        <v>13</v>
      </c>
      <c r="B107" s="39" t="s">
        <v>101</v>
      </c>
      <c r="C107" s="40">
        <v>108</v>
      </c>
      <c r="D107" s="41">
        <v>3.640040444893832</v>
      </c>
      <c r="E107" s="151">
        <v>3187</v>
      </c>
      <c r="F107" s="17">
        <f t="shared" si="14"/>
        <v>93</v>
      </c>
      <c r="G107" s="17">
        <v>93</v>
      </c>
      <c r="H107" s="36"/>
      <c r="I107" s="21">
        <f t="shared" si="8"/>
        <v>2.918104800753059</v>
      </c>
      <c r="J107" s="17">
        <v>144</v>
      </c>
      <c r="K107" s="21">
        <f t="shared" si="9"/>
        <v>4.518355820520866</v>
      </c>
      <c r="L107" s="17">
        <f t="shared" si="13"/>
        <v>15</v>
      </c>
      <c r="M107" s="21">
        <f t="shared" si="12"/>
        <v>0.7219356441407729</v>
      </c>
      <c r="N107" s="16"/>
      <c r="O107" s="77"/>
    </row>
    <row r="108" spans="1:15" ht="18" customHeight="1">
      <c r="A108" s="38">
        <v>14</v>
      </c>
      <c r="B108" s="39" t="s">
        <v>102</v>
      </c>
      <c r="C108" s="40">
        <v>88</v>
      </c>
      <c r="D108" s="41">
        <v>3.8344226579520697</v>
      </c>
      <c r="E108" s="151">
        <v>2312</v>
      </c>
      <c r="F108" s="17">
        <f t="shared" si="14"/>
        <v>73</v>
      </c>
      <c r="G108" s="17">
        <v>73</v>
      </c>
      <c r="H108" s="47"/>
      <c r="I108" s="21">
        <f t="shared" si="8"/>
        <v>3.157439446366782</v>
      </c>
      <c r="J108" s="121">
        <v>73</v>
      </c>
      <c r="K108" s="21">
        <f t="shared" si="9"/>
        <v>3.157439446366782</v>
      </c>
      <c r="L108" s="17">
        <f t="shared" si="13"/>
        <v>15</v>
      </c>
      <c r="M108" s="21">
        <f t="shared" si="12"/>
        <v>0.6769832115852878</v>
      </c>
      <c r="N108" s="16"/>
      <c r="O108" s="77"/>
    </row>
    <row r="109" spans="1:15" ht="18" customHeight="1">
      <c r="A109" s="38">
        <v>15</v>
      </c>
      <c r="B109" s="39" t="s">
        <v>103</v>
      </c>
      <c r="C109" s="35">
        <v>80</v>
      </c>
      <c r="D109" s="41">
        <v>4.576659038901601</v>
      </c>
      <c r="E109" s="151">
        <v>1767</v>
      </c>
      <c r="F109" s="17">
        <f t="shared" si="14"/>
        <v>55</v>
      </c>
      <c r="G109" s="17">
        <v>55</v>
      </c>
      <c r="H109" s="36"/>
      <c r="I109" s="21">
        <f t="shared" si="8"/>
        <v>3.11262026032824</v>
      </c>
      <c r="J109" s="17">
        <v>62</v>
      </c>
      <c r="K109" s="21">
        <f t="shared" si="9"/>
        <v>3.508771929824561</v>
      </c>
      <c r="L109" s="17">
        <f t="shared" si="13"/>
        <v>25</v>
      </c>
      <c r="M109" s="21">
        <f t="shared" si="12"/>
        <v>1.4640387785733613</v>
      </c>
      <c r="N109" s="16"/>
      <c r="O109" s="77"/>
    </row>
    <row r="110" spans="1:15" ht="18" customHeight="1">
      <c r="A110" s="38">
        <v>16</v>
      </c>
      <c r="B110" s="39" t="s">
        <v>104</v>
      </c>
      <c r="C110" s="35">
        <v>100</v>
      </c>
      <c r="D110" s="41">
        <v>4.557885141294439</v>
      </c>
      <c r="E110" s="151">
        <v>2221</v>
      </c>
      <c r="F110" s="17">
        <f t="shared" si="14"/>
        <v>66</v>
      </c>
      <c r="G110" s="17">
        <v>66</v>
      </c>
      <c r="H110" s="36"/>
      <c r="I110" s="21">
        <f t="shared" si="8"/>
        <v>2.9716343989194054</v>
      </c>
      <c r="J110" s="17">
        <v>90</v>
      </c>
      <c r="K110" s="21">
        <f t="shared" si="9"/>
        <v>4.052228725799189</v>
      </c>
      <c r="L110" s="17">
        <f t="shared" si="13"/>
        <v>34</v>
      </c>
      <c r="M110" s="21">
        <f t="shared" si="12"/>
        <v>1.5862507423750336</v>
      </c>
      <c r="N110" s="16"/>
      <c r="O110" s="77"/>
    </row>
    <row r="111" spans="1:15" ht="18" customHeight="1">
      <c r="A111" s="38">
        <v>17</v>
      </c>
      <c r="B111" s="39" t="s">
        <v>105</v>
      </c>
      <c r="C111" s="35">
        <v>95</v>
      </c>
      <c r="D111" s="41">
        <v>4.9921177088807145</v>
      </c>
      <c r="E111" s="151">
        <v>1940</v>
      </c>
      <c r="F111" s="17">
        <f t="shared" si="14"/>
        <v>64</v>
      </c>
      <c r="G111" s="17">
        <v>64</v>
      </c>
      <c r="H111" s="36"/>
      <c r="I111" s="21">
        <f t="shared" si="8"/>
        <v>3.2989690721649487</v>
      </c>
      <c r="J111" s="17">
        <v>64</v>
      </c>
      <c r="K111" s="21">
        <f t="shared" si="9"/>
        <v>3.2989690721649487</v>
      </c>
      <c r="L111" s="17">
        <f t="shared" si="13"/>
        <v>31</v>
      </c>
      <c r="M111" s="21">
        <f t="shared" si="12"/>
        <v>1.6931486367157658</v>
      </c>
      <c r="N111" s="16"/>
      <c r="O111" s="77"/>
    </row>
    <row r="112" spans="1:15" ht="18" customHeight="1">
      <c r="A112" s="38">
        <v>18</v>
      </c>
      <c r="B112" s="39" t="s">
        <v>106</v>
      </c>
      <c r="C112" s="35">
        <v>278</v>
      </c>
      <c r="D112" s="41">
        <v>7.461084272678475</v>
      </c>
      <c r="E112" s="151">
        <v>3892</v>
      </c>
      <c r="F112" s="17">
        <f t="shared" si="14"/>
        <v>197</v>
      </c>
      <c r="G112" s="17">
        <v>197</v>
      </c>
      <c r="H112" s="36"/>
      <c r="I112" s="21">
        <f t="shared" si="8"/>
        <v>5.061664953751285</v>
      </c>
      <c r="J112" s="17">
        <v>489</v>
      </c>
      <c r="K112" s="21">
        <f t="shared" si="9"/>
        <v>12.564234326824256</v>
      </c>
      <c r="L112" s="17">
        <f t="shared" si="13"/>
        <v>81</v>
      </c>
      <c r="M112" s="21">
        <f t="shared" si="12"/>
        <v>2.3994193189271904</v>
      </c>
      <c r="N112" s="16"/>
      <c r="O112" s="77"/>
    </row>
    <row r="113" spans="1:15" ht="18" customHeight="1">
      <c r="A113" s="38">
        <v>19</v>
      </c>
      <c r="B113" s="39" t="s">
        <v>107</v>
      </c>
      <c r="C113" s="35">
        <v>120</v>
      </c>
      <c r="D113" s="41">
        <v>4.891969017529556</v>
      </c>
      <c r="E113" s="151">
        <v>2474</v>
      </c>
      <c r="F113" s="17">
        <f t="shared" si="14"/>
        <v>82</v>
      </c>
      <c r="G113" s="17">
        <v>82</v>
      </c>
      <c r="H113" s="36"/>
      <c r="I113" s="21">
        <f t="shared" si="8"/>
        <v>3.3144704931285367</v>
      </c>
      <c r="J113" s="17">
        <v>125</v>
      </c>
      <c r="K113" s="21">
        <f t="shared" si="9"/>
        <v>5.052546483427648</v>
      </c>
      <c r="L113" s="17">
        <f t="shared" si="13"/>
        <v>38</v>
      </c>
      <c r="M113" s="21">
        <f t="shared" si="12"/>
        <v>1.5774985244010193</v>
      </c>
      <c r="N113" s="16"/>
      <c r="O113" s="77"/>
    </row>
    <row r="114" spans="1:15" ht="18" customHeight="1">
      <c r="A114" s="38">
        <v>20</v>
      </c>
      <c r="B114" s="39" t="s">
        <v>108</v>
      </c>
      <c r="C114" s="35">
        <v>115</v>
      </c>
      <c r="D114" s="41">
        <v>5.319148936170213</v>
      </c>
      <c r="E114" s="151">
        <v>2169</v>
      </c>
      <c r="F114" s="17">
        <f t="shared" si="14"/>
        <v>77</v>
      </c>
      <c r="G114" s="17">
        <v>77</v>
      </c>
      <c r="H114" s="36"/>
      <c r="I114" s="21">
        <f t="shared" si="8"/>
        <v>3.5500230520977407</v>
      </c>
      <c r="J114" s="17">
        <v>79</v>
      </c>
      <c r="K114" s="21">
        <f t="shared" si="9"/>
        <v>3.642231443061319</v>
      </c>
      <c r="L114" s="17">
        <f t="shared" si="13"/>
        <v>38</v>
      </c>
      <c r="M114" s="21">
        <f t="shared" si="12"/>
        <v>1.769125884072472</v>
      </c>
      <c r="N114" s="16"/>
      <c r="O114" s="77"/>
    </row>
    <row r="115" spans="1:15" ht="18" customHeight="1">
      <c r="A115" s="38">
        <v>21</v>
      </c>
      <c r="B115" s="39" t="s">
        <v>109</v>
      </c>
      <c r="C115" s="35">
        <v>92</v>
      </c>
      <c r="D115" s="41">
        <v>3.9265898420828</v>
      </c>
      <c r="E115" s="151">
        <v>2375</v>
      </c>
      <c r="F115" s="17">
        <f t="shared" si="14"/>
        <v>73</v>
      </c>
      <c r="G115" s="17">
        <v>73</v>
      </c>
      <c r="H115" s="36"/>
      <c r="I115" s="21">
        <f t="shared" si="8"/>
        <v>3.073684210526316</v>
      </c>
      <c r="J115" s="17">
        <v>129</v>
      </c>
      <c r="K115" s="21">
        <f t="shared" si="9"/>
        <v>5.431578947368421</v>
      </c>
      <c r="L115" s="17">
        <f t="shared" si="13"/>
        <v>19</v>
      </c>
      <c r="M115" s="21">
        <f t="shared" si="12"/>
        <v>0.8529056315564838</v>
      </c>
      <c r="N115" s="16"/>
      <c r="O115" s="77"/>
    </row>
    <row r="116" spans="1:15" ht="18" customHeight="1">
      <c r="A116" s="38">
        <v>22</v>
      </c>
      <c r="B116" s="39" t="s">
        <v>110</v>
      </c>
      <c r="C116" s="40">
        <v>81</v>
      </c>
      <c r="D116" s="41">
        <v>4.354838709677419</v>
      </c>
      <c r="E116" s="151">
        <v>1887</v>
      </c>
      <c r="F116" s="17">
        <f t="shared" si="14"/>
        <v>55</v>
      </c>
      <c r="G116" s="17">
        <v>55</v>
      </c>
      <c r="H116" s="36"/>
      <c r="I116" s="21">
        <f t="shared" si="8"/>
        <v>2.9146793852676205</v>
      </c>
      <c r="J116" s="17">
        <v>82</v>
      </c>
      <c r="K116" s="21">
        <f t="shared" si="9"/>
        <v>4.345521992580816</v>
      </c>
      <c r="L116" s="17">
        <f t="shared" si="13"/>
        <v>26</v>
      </c>
      <c r="M116" s="21">
        <f t="shared" si="12"/>
        <v>1.4401593244097985</v>
      </c>
      <c r="N116" s="16"/>
      <c r="O116" s="77"/>
    </row>
    <row r="117" spans="1:15" ht="18" customHeight="1">
      <c r="A117" s="38">
        <v>23</v>
      </c>
      <c r="B117" s="39" t="s">
        <v>111</v>
      </c>
      <c r="C117" s="48">
        <v>91</v>
      </c>
      <c r="D117" s="41">
        <v>3.878942881500426</v>
      </c>
      <c r="E117" s="151">
        <v>2390</v>
      </c>
      <c r="F117" s="17">
        <f t="shared" si="14"/>
        <v>73</v>
      </c>
      <c r="G117" s="17">
        <v>73</v>
      </c>
      <c r="H117" s="36"/>
      <c r="I117" s="21">
        <f t="shared" si="8"/>
        <v>3.0543933054393304</v>
      </c>
      <c r="J117" s="17">
        <v>83</v>
      </c>
      <c r="K117" s="21">
        <f t="shared" si="9"/>
        <v>3.472803347280335</v>
      </c>
      <c r="L117" s="17">
        <f t="shared" si="13"/>
        <v>18</v>
      </c>
      <c r="M117" s="21">
        <f t="shared" si="12"/>
        <v>0.8245495760610955</v>
      </c>
      <c r="N117" s="16"/>
      <c r="O117" s="77"/>
    </row>
    <row r="118" spans="1:15" s="73" customFormat="1" ht="18" customHeight="1">
      <c r="A118" s="25" t="s">
        <v>112</v>
      </c>
      <c r="B118" s="26" t="s">
        <v>257</v>
      </c>
      <c r="C118" s="122">
        <v>2588</v>
      </c>
      <c r="D118" s="123">
        <v>4.53</v>
      </c>
      <c r="E118" s="29">
        <f>SUM(E119:E144)</f>
        <v>57299</v>
      </c>
      <c r="F118" s="152">
        <f>SUM(F119:F144)</f>
        <v>1728</v>
      </c>
      <c r="G118" s="152">
        <f>SUM(G119:G144)</f>
        <v>1728</v>
      </c>
      <c r="H118" s="29">
        <f>SUM(H119:H144)</f>
        <v>0</v>
      </c>
      <c r="I118" s="11">
        <f t="shared" si="8"/>
        <v>3.015759437337475</v>
      </c>
      <c r="J118" s="120">
        <f>SUM(J119:J144)</f>
        <v>2969</v>
      </c>
      <c r="K118" s="22">
        <f t="shared" si="9"/>
        <v>5.181591301767919</v>
      </c>
      <c r="L118" s="25">
        <f>SUM(L119:L144)</f>
        <v>860</v>
      </c>
      <c r="M118" s="22">
        <f t="shared" si="12"/>
        <v>1.514240562662525</v>
      </c>
      <c r="N118" s="16"/>
      <c r="O118" s="77"/>
    </row>
    <row r="119" spans="1:15" ht="18" customHeight="1">
      <c r="A119" s="17">
        <v>1</v>
      </c>
      <c r="B119" s="49" t="s">
        <v>264</v>
      </c>
      <c r="C119" s="17">
        <v>34</v>
      </c>
      <c r="D119" s="21">
        <v>2.127659574468085</v>
      </c>
      <c r="E119" s="20">
        <v>1591</v>
      </c>
      <c r="F119" s="17">
        <f>G119+H119</f>
        <v>29</v>
      </c>
      <c r="G119" s="17">
        <v>29</v>
      </c>
      <c r="H119" s="17"/>
      <c r="I119" s="21">
        <f t="shared" si="8"/>
        <v>1.8227529855436833</v>
      </c>
      <c r="J119" s="17">
        <v>39</v>
      </c>
      <c r="K119" s="21">
        <f t="shared" si="9"/>
        <v>2.451288497800126</v>
      </c>
      <c r="L119" s="17">
        <f aca="true" t="shared" si="15" ref="L119:L144">C119-F119</f>
        <v>5</v>
      </c>
      <c r="M119" s="21">
        <f t="shared" si="12"/>
        <v>0.3049065889244018</v>
      </c>
      <c r="N119" s="16"/>
      <c r="O119" s="77"/>
    </row>
    <row r="120" spans="1:15" ht="18" customHeight="1">
      <c r="A120" s="17">
        <v>2</v>
      </c>
      <c r="B120" s="49" t="s">
        <v>113</v>
      </c>
      <c r="C120" s="17">
        <v>51</v>
      </c>
      <c r="D120" s="21">
        <v>6.6492829204693615</v>
      </c>
      <c r="E120" s="20">
        <v>767</v>
      </c>
      <c r="F120" s="17">
        <f aca="true" t="shared" si="16" ref="F120:F144">G120+H120</f>
        <v>33</v>
      </c>
      <c r="G120" s="17">
        <v>33</v>
      </c>
      <c r="H120" s="17"/>
      <c r="I120" s="21">
        <f t="shared" si="8"/>
        <v>4.3024771838331155</v>
      </c>
      <c r="J120" s="17">
        <v>40</v>
      </c>
      <c r="K120" s="21">
        <f t="shared" si="9"/>
        <v>5.215123859191656</v>
      </c>
      <c r="L120" s="17">
        <f t="shared" si="15"/>
        <v>18</v>
      </c>
      <c r="M120" s="21">
        <f t="shared" si="12"/>
        <v>2.346805736636246</v>
      </c>
      <c r="N120" s="16"/>
      <c r="O120" s="77"/>
    </row>
    <row r="121" spans="1:15" ht="18" customHeight="1">
      <c r="A121" s="17">
        <v>3</v>
      </c>
      <c r="B121" s="49" t="s">
        <v>114</v>
      </c>
      <c r="C121" s="17">
        <v>66</v>
      </c>
      <c r="D121" s="21">
        <v>5.28</v>
      </c>
      <c r="E121" s="20">
        <v>1250</v>
      </c>
      <c r="F121" s="17">
        <f t="shared" si="16"/>
        <v>47</v>
      </c>
      <c r="G121" s="17">
        <v>47</v>
      </c>
      <c r="H121" s="17"/>
      <c r="I121" s="21">
        <f t="shared" si="8"/>
        <v>3.7600000000000002</v>
      </c>
      <c r="J121" s="17">
        <v>76</v>
      </c>
      <c r="K121" s="21">
        <f t="shared" si="9"/>
        <v>6.08</v>
      </c>
      <c r="L121" s="17">
        <f t="shared" si="15"/>
        <v>19</v>
      </c>
      <c r="M121" s="21">
        <f t="shared" si="12"/>
        <v>1.52</v>
      </c>
      <c r="N121" s="16"/>
      <c r="O121" s="77"/>
    </row>
    <row r="122" spans="1:15" ht="18" customHeight="1">
      <c r="A122" s="17">
        <v>4</v>
      </c>
      <c r="B122" s="49" t="s">
        <v>115</v>
      </c>
      <c r="C122" s="17">
        <v>55</v>
      </c>
      <c r="D122" s="21">
        <v>4.002911208151383</v>
      </c>
      <c r="E122" s="20">
        <v>1430</v>
      </c>
      <c r="F122" s="17">
        <f t="shared" si="16"/>
        <v>41</v>
      </c>
      <c r="G122" s="17">
        <v>41</v>
      </c>
      <c r="H122" s="17"/>
      <c r="I122" s="21">
        <f t="shared" si="8"/>
        <v>2.867132867132867</v>
      </c>
      <c r="J122" s="17">
        <v>37</v>
      </c>
      <c r="K122" s="21">
        <f t="shared" si="9"/>
        <v>2.5874125874125875</v>
      </c>
      <c r="L122" s="17">
        <f t="shared" si="15"/>
        <v>14</v>
      </c>
      <c r="M122" s="21">
        <f t="shared" si="12"/>
        <v>1.1357783410185163</v>
      </c>
      <c r="N122" s="16"/>
      <c r="O122" s="77"/>
    </row>
    <row r="123" spans="1:15" ht="18" customHeight="1">
      <c r="A123" s="17">
        <v>5</v>
      </c>
      <c r="B123" s="49" t="s">
        <v>116</v>
      </c>
      <c r="C123" s="17">
        <v>51</v>
      </c>
      <c r="D123" s="21">
        <v>3.3596837944664033</v>
      </c>
      <c r="E123" s="20">
        <v>1542</v>
      </c>
      <c r="F123" s="17">
        <f t="shared" si="16"/>
        <v>36</v>
      </c>
      <c r="G123" s="17">
        <v>36</v>
      </c>
      <c r="H123" s="17"/>
      <c r="I123" s="21">
        <f t="shared" si="8"/>
        <v>2.3346303501945527</v>
      </c>
      <c r="J123" s="17">
        <v>97</v>
      </c>
      <c r="K123" s="21">
        <f t="shared" si="9"/>
        <v>6.2905317769131</v>
      </c>
      <c r="L123" s="17">
        <f t="shared" si="15"/>
        <v>15</v>
      </c>
      <c r="M123" s="21">
        <f t="shared" si="12"/>
        <v>1.0250534442718506</v>
      </c>
      <c r="N123" s="16"/>
      <c r="O123" s="77"/>
    </row>
    <row r="124" spans="1:15" ht="18" customHeight="1">
      <c r="A124" s="17">
        <v>6</v>
      </c>
      <c r="B124" s="49" t="s">
        <v>117</v>
      </c>
      <c r="C124" s="17">
        <v>83</v>
      </c>
      <c r="D124" s="21">
        <v>4.7921478060046185</v>
      </c>
      <c r="E124" s="20">
        <v>1742</v>
      </c>
      <c r="F124" s="17">
        <f t="shared" si="16"/>
        <v>52</v>
      </c>
      <c r="G124" s="17">
        <v>52</v>
      </c>
      <c r="H124" s="17"/>
      <c r="I124" s="21">
        <f t="shared" si="8"/>
        <v>2.9850746268656714</v>
      </c>
      <c r="J124" s="17">
        <v>108</v>
      </c>
      <c r="K124" s="21">
        <f t="shared" si="9"/>
        <v>6.199770378874857</v>
      </c>
      <c r="L124" s="17">
        <f t="shared" si="15"/>
        <v>31</v>
      </c>
      <c r="M124" s="21">
        <f t="shared" si="12"/>
        <v>1.8070731791389472</v>
      </c>
      <c r="N124" s="16"/>
      <c r="O124" s="77"/>
    </row>
    <row r="125" spans="1:15" s="74" customFormat="1" ht="18" customHeight="1">
      <c r="A125" s="17">
        <v>7</v>
      </c>
      <c r="B125" s="49" t="s">
        <v>118</v>
      </c>
      <c r="C125" s="17">
        <v>88</v>
      </c>
      <c r="D125" s="21">
        <v>6.002728512960437</v>
      </c>
      <c r="E125" s="20">
        <v>1479</v>
      </c>
      <c r="F125" s="17">
        <f t="shared" si="16"/>
        <v>51</v>
      </c>
      <c r="G125" s="17">
        <v>51</v>
      </c>
      <c r="H125" s="17"/>
      <c r="I125" s="21">
        <f t="shared" si="8"/>
        <v>3.4482758620689653</v>
      </c>
      <c r="J125" s="17">
        <v>108</v>
      </c>
      <c r="K125" s="21">
        <f t="shared" si="9"/>
        <v>7.302231237322515</v>
      </c>
      <c r="L125" s="17">
        <f t="shared" si="15"/>
        <v>37</v>
      </c>
      <c r="M125" s="21">
        <f t="shared" si="12"/>
        <v>2.5544526508914718</v>
      </c>
      <c r="N125" s="16"/>
      <c r="O125" s="77"/>
    </row>
    <row r="126" spans="1:15" ht="18" customHeight="1">
      <c r="A126" s="17">
        <v>8</v>
      </c>
      <c r="B126" s="49" t="s">
        <v>119</v>
      </c>
      <c r="C126" s="17">
        <v>110</v>
      </c>
      <c r="D126" s="21">
        <v>3.3003300330033</v>
      </c>
      <c r="E126" s="20">
        <v>3352</v>
      </c>
      <c r="F126" s="17">
        <f t="shared" si="16"/>
        <v>76</v>
      </c>
      <c r="G126" s="17">
        <v>76</v>
      </c>
      <c r="H126" s="17"/>
      <c r="I126" s="21">
        <f t="shared" si="8"/>
        <v>2.267303102625298</v>
      </c>
      <c r="J126" s="17">
        <v>115</v>
      </c>
      <c r="K126" s="21">
        <f t="shared" si="9"/>
        <v>3.4307875894988062</v>
      </c>
      <c r="L126" s="17">
        <f t="shared" si="15"/>
        <v>34</v>
      </c>
      <c r="M126" s="21">
        <f t="shared" si="12"/>
        <v>1.0330269303780018</v>
      </c>
      <c r="N126" s="16"/>
      <c r="O126" s="77"/>
    </row>
    <row r="127" spans="1:15" ht="18" customHeight="1">
      <c r="A127" s="17">
        <v>9</v>
      </c>
      <c r="B127" s="49" t="s">
        <v>120</v>
      </c>
      <c r="C127" s="17">
        <v>131</v>
      </c>
      <c r="D127" s="21">
        <v>5.428926647326978</v>
      </c>
      <c r="E127" s="20">
        <v>2413</v>
      </c>
      <c r="F127" s="17">
        <f t="shared" si="16"/>
        <v>81</v>
      </c>
      <c r="G127" s="17">
        <v>81</v>
      </c>
      <c r="H127" s="17"/>
      <c r="I127" s="21">
        <f t="shared" si="8"/>
        <v>3.3568172399502694</v>
      </c>
      <c r="J127" s="17">
        <v>140</v>
      </c>
      <c r="K127" s="21">
        <f t="shared" si="9"/>
        <v>5.801906340654787</v>
      </c>
      <c r="L127" s="17">
        <f t="shared" si="15"/>
        <v>50</v>
      </c>
      <c r="M127" s="21">
        <f t="shared" si="12"/>
        <v>2.072109407376709</v>
      </c>
      <c r="N127" s="16"/>
      <c r="O127" s="77"/>
    </row>
    <row r="128" spans="1:15" ht="18" customHeight="1">
      <c r="A128" s="17">
        <v>10</v>
      </c>
      <c r="B128" s="49" t="s">
        <v>121</v>
      </c>
      <c r="C128" s="17">
        <v>185</v>
      </c>
      <c r="D128" s="21">
        <v>4.830287206266318</v>
      </c>
      <c r="E128" s="20">
        <v>3848</v>
      </c>
      <c r="F128" s="17">
        <f t="shared" si="16"/>
        <v>117</v>
      </c>
      <c r="G128" s="17">
        <v>117</v>
      </c>
      <c r="H128" s="17"/>
      <c r="I128" s="21">
        <f t="shared" si="8"/>
        <v>3.040540540540541</v>
      </c>
      <c r="J128" s="17">
        <v>174</v>
      </c>
      <c r="K128" s="21">
        <f t="shared" si="9"/>
        <v>4.521829521829522</v>
      </c>
      <c r="L128" s="17">
        <f t="shared" si="15"/>
        <v>68</v>
      </c>
      <c r="M128" s="21">
        <f t="shared" si="12"/>
        <v>1.7897466657257772</v>
      </c>
      <c r="N128" s="16"/>
      <c r="O128" s="77"/>
    </row>
    <row r="129" spans="1:15" ht="18" customHeight="1">
      <c r="A129" s="17">
        <v>11</v>
      </c>
      <c r="B129" s="49" t="s">
        <v>122</v>
      </c>
      <c r="C129" s="17">
        <v>136</v>
      </c>
      <c r="D129" s="21">
        <v>4.328453214513049</v>
      </c>
      <c r="E129" s="20">
        <v>3142</v>
      </c>
      <c r="F129" s="17">
        <f t="shared" si="16"/>
        <v>88</v>
      </c>
      <c r="G129" s="17">
        <v>88</v>
      </c>
      <c r="H129" s="17"/>
      <c r="I129" s="21">
        <f t="shared" si="8"/>
        <v>2.8007638446849143</v>
      </c>
      <c r="J129" s="17">
        <v>170</v>
      </c>
      <c r="K129" s="21">
        <f t="shared" si="9"/>
        <v>5.410566518141311</v>
      </c>
      <c r="L129" s="17">
        <f t="shared" si="15"/>
        <v>48</v>
      </c>
      <c r="M129" s="21">
        <f t="shared" si="12"/>
        <v>1.5276893698281344</v>
      </c>
      <c r="N129" s="16"/>
      <c r="O129" s="77"/>
    </row>
    <row r="130" spans="1:15" ht="18" customHeight="1">
      <c r="A130" s="17">
        <v>12</v>
      </c>
      <c r="B130" s="50" t="s">
        <v>123</v>
      </c>
      <c r="C130" s="17">
        <v>151</v>
      </c>
      <c r="D130" s="21">
        <v>3.9663777252429733</v>
      </c>
      <c r="E130" s="20">
        <v>3668</v>
      </c>
      <c r="F130" s="17">
        <f t="shared" si="16"/>
        <v>98</v>
      </c>
      <c r="G130" s="17">
        <v>98</v>
      </c>
      <c r="H130" s="17"/>
      <c r="I130" s="21">
        <f t="shared" si="8"/>
        <v>2.6717557251908395</v>
      </c>
      <c r="J130" s="17">
        <v>161</v>
      </c>
      <c r="K130" s="21">
        <f t="shared" si="9"/>
        <v>4.3893129770992365</v>
      </c>
      <c r="L130" s="17">
        <f t="shared" si="15"/>
        <v>53</v>
      </c>
      <c r="M130" s="21">
        <f t="shared" si="12"/>
        <v>1.2946220000521338</v>
      </c>
      <c r="N130" s="16"/>
      <c r="O130" s="77"/>
    </row>
    <row r="131" spans="1:15" ht="18" customHeight="1">
      <c r="A131" s="17">
        <v>13</v>
      </c>
      <c r="B131" s="49" t="s">
        <v>124</v>
      </c>
      <c r="C131" s="17">
        <v>60</v>
      </c>
      <c r="D131" s="21">
        <v>4.765687053216839</v>
      </c>
      <c r="E131" s="20">
        <v>1273</v>
      </c>
      <c r="F131" s="17">
        <f t="shared" si="16"/>
        <v>44</v>
      </c>
      <c r="G131" s="17">
        <v>44</v>
      </c>
      <c r="H131" s="17"/>
      <c r="I131" s="21">
        <f t="shared" si="8"/>
        <v>3.456402199528672</v>
      </c>
      <c r="J131" s="17">
        <v>87</v>
      </c>
      <c r="K131" s="21">
        <f t="shared" si="9"/>
        <v>6.834249803613511</v>
      </c>
      <c r="L131" s="17">
        <f t="shared" si="15"/>
        <v>16</v>
      </c>
      <c r="M131" s="21">
        <f t="shared" si="12"/>
        <v>1.3092848536881667</v>
      </c>
      <c r="N131" s="16"/>
      <c r="O131" s="77"/>
    </row>
    <row r="132" spans="1:15" ht="18" customHeight="1">
      <c r="A132" s="17">
        <v>14</v>
      </c>
      <c r="B132" s="49" t="s">
        <v>125</v>
      </c>
      <c r="C132" s="17">
        <v>76</v>
      </c>
      <c r="D132" s="21">
        <v>5.333333333333334</v>
      </c>
      <c r="E132" s="20">
        <v>1425</v>
      </c>
      <c r="F132" s="17">
        <f t="shared" si="16"/>
        <v>55</v>
      </c>
      <c r="G132" s="17">
        <v>55</v>
      </c>
      <c r="H132" s="17"/>
      <c r="I132" s="21">
        <f t="shared" si="8"/>
        <v>3.8596491228070176</v>
      </c>
      <c r="J132" s="17">
        <v>116</v>
      </c>
      <c r="K132" s="21">
        <f t="shared" si="9"/>
        <v>8.140350877192983</v>
      </c>
      <c r="L132" s="17">
        <f t="shared" si="15"/>
        <v>21</v>
      </c>
      <c r="M132" s="21">
        <f t="shared" si="12"/>
        <v>1.4736842105263164</v>
      </c>
      <c r="N132" s="16"/>
      <c r="O132" s="77"/>
    </row>
    <row r="133" spans="1:15" ht="18" customHeight="1">
      <c r="A133" s="17">
        <v>15</v>
      </c>
      <c r="B133" s="49" t="s">
        <v>126</v>
      </c>
      <c r="C133" s="17">
        <v>52</v>
      </c>
      <c r="D133" s="21">
        <v>4.2588042588042585</v>
      </c>
      <c r="E133" s="20">
        <v>1221</v>
      </c>
      <c r="F133" s="17">
        <f t="shared" si="16"/>
        <v>40</v>
      </c>
      <c r="G133" s="17">
        <v>40</v>
      </c>
      <c r="H133" s="17"/>
      <c r="I133" s="21">
        <f t="shared" si="8"/>
        <v>3.276003276003276</v>
      </c>
      <c r="J133" s="17">
        <v>76</v>
      </c>
      <c r="K133" s="21">
        <f t="shared" si="9"/>
        <v>6.224406224406224</v>
      </c>
      <c r="L133" s="17">
        <f t="shared" si="15"/>
        <v>12</v>
      </c>
      <c r="M133" s="21">
        <f t="shared" si="12"/>
        <v>0.9828009828009825</v>
      </c>
      <c r="N133" s="16"/>
      <c r="O133" s="77"/>
    </row>
    <row r="134" spans="1:15" ht="18" customHeight="1">
      <c r="A134" s="17">
        <v>16</v>
      </c>
      <c r="B134" s="49" t="s">
        <v>127</v>
      </c>
      <c r="C134" s="17">
        <v>55</v>
      </c>
      <c r="D134" s="21">
        <v>5.623721881390593</v>
      </c>
      <c r="E134" s="20">
        <v>996</v>
      </c>
      <c r="F134" s="17">
        <f t="shared" si="16"/>
        <v>37</v>
      </c>
      <c r="G134" s="17">
        <v>37</v>
      </c>
      <c r="H134" s="17"/>
      <c r="I134" s="21">
        <f t="shared" si="8"/>
        <v>3.7148594377510036</v>
      </c>
      <c r="J134" s="17">
        <v>60</v>
      </c>
      <c r="K134" s="21">
        <f t="shared" si="9"/>
        <v>6.024096385542169</v>
      </c>
      <c r="L134" s="17">
        <f t="shared" si="15"/>
        <v>18</v>
      </c>
      <c r="M134" s="21">
        <f t="shared" si="12"/>
        <v>1.9088624436395896</v>
      </c>
      <c r="N134" s="16"/>
      <c r="O134" s="77"/>
    </row>
    <row r="135" spans="1:15" ht="18" customHeight="1">
      <c r="A135" s="17">
        <v>17</v>
      </c>
      <c r="B135" s="49" t="s">
        <v>128</v>
      </c>
      <c r="C135" s="17">
        <v>91</v>
      </c>
      <c r="D135" s="21">
        <v>3.882252559726963</v>
      </c>
      <c r="E135" s="20">
        <v>2375</v>
      </c>
      <c r="F135" s="17">
        <f t="shared" si="16"/>
        <v>71</v>
      </c>
      <c r="G135" s="17">
        <v>71</v>
      </c>
      <c r="H135" s="17"/>
      <c r="I135" s="21">
        <f t="shared" si="8"/>
        <v>2.9894736842105263</v>
      </c>
      <c r="J135" s="17">
        <v>83</v>
      </c>
      <c r="K135" s="21">
        <f t="shared" si="9"/>
        <v>3.494736842105263</v>
      </c>
      <c r="L135" s="17">
        <f t="shared" si="15"/>
        <v>20</v>
      </c>
      <c r="M135" s="21">
        <f t="shared" si="12"/>
        <v>0.8927788755164365</v>
      </c>
      <c r="N135" s="16"/>
      <c r="O135" s="77"/>
    </row>
    <row r="136" spans="1:15" ht="18" customHeight="1">
      <c r="A136" s="17">
        <v>18</v>
      </c>
      <c r="B136" s="49" t="s">
        <v>129</v>
      </c>
      <c r="C136" s="17">
        <v>43</v>
      </c>
      <c r="D136" s="21">
        <v>3.735881841876629</v>
      </c>
      <c r="E136" s="20">
        <v>1153</v>
      </c>
      <c r="F136" s="17">
        <f t="shared" si="16"/>
        <v>30</v>
      </c>
      <c r="G136" s="17">
        <v>30</v>
      </c>
      <c r="H136" s="17"/>
      <c r="I136" s="21">
        <f t="shared" si="8"/>
        <v>2.6019080659150045</v>
      </c>
      <c r="J136" s="17">
        <v>52</v>
      </c>
      <c r="K136" s="21">
        <f t="shared" si="9"/>
        <v>4.509973980919341</v>
      </c>
      <c r="L136" s="17">
        <f t="shared" si="15"/>
        <v>13</v>
      </c>
      <c r="M136" s="21">
        <f t="shared" si="12"/>
        <v>1.1339737759616244</v>
      </c>
      <c r="N136" s="16"/>
      <c r="O136" s="77"/>
    </row>
    <row r="137" spans="1:15" ht="18" customHeight="1">
      <c r="A137" s="17">
        <v>19</v>
      </c>
      <c r="B137" s="49" t="s">
        <v>130</v>
      </c>
      <c r="C137" s="17">
        <v>121</v>
      </c>
      <c r="D137" s="21">
        <v>4.699029126213592</v>
      </c>
      <c r="E137" s="20">
        <v>2585</v>
      </c>
      <c r="F137" s="17">
        <f t="shared" si="16"/>
        <v>88</v>
      </c>
      <c r="G137" s="17">
        <v>88</v>
      </c>
      <c r="H137" s="17"/>
      <c r="I137" s="21">
        <f aca="true" t="shared" si="17" ref="I137:I200">F137/E137*100</f>
        <v>3.404255319148936</v>
      </c>
      <c r="J137" s="17">
        <v>154</v>
      </c>
      <c r="K137" s="21">
        <f aca="true" t="shared" si="18" ref="K137:K200">J137/E137*100</f>
        <v>5.957446808510639</v>
      </c>
      <c r="L137" s="17">
        <f t="shared" si="15"/>
        <v>33</v>
      </c>
      <c r="M137" s="21">
        <f t="shared" si="12"/>
        <v>1.2947738070646557</v>
      </c>
      <c r="N137" s="16"/>
      <c r="O137" s="77"/>
    </row>
    <row r="138" spans="1:15" ht="18" customHeight="1">
      <c r="A138" s="17">
        <v>20</v>
      </c>
      <c r="B138" s="49" t="s">
        <v>131</v>
      </c>
      <c r="C138" s="17">
        <v>161</v>
      </c>
      <c r="D138" s="21">
        <v>4.316353887399464</v>
      </c>
      <c r="E138" s="20">
        <v>3730</v>
      </c>
      <c r="F138" s="17">
        <f t="shared" si="16"/>
        <v>101</v>
      </c>
      <c r="G138" s="17">
        <v>101</v>
      </c>
      <c r="H138" s="17"/>
      <c r="I138" s="21">
        <f t="shared" si="17"/>
        <v>2.707774798927614</v>
      </c>
      <c r="J138" s="17">
        <v>164</v>
      </c>
      <c r="K138" s="21">
        <f t="shared" si="18"/>
        <v>4.396782841823057</v>
      </c>
      <c r="L138" s="17">
        <f t="shared" si="15"/>
        <v>60</v>
      </c>
      <c r="M138" s="21">
        <f aca="true" t="shared" si="19" ref="M138:M201">D138-I138</f>
        <v>1.6085790884718496</v>
      </c>
      <c r="N138" s="16"/>
      <c r="O138" s="77"/>
    </row>
    <row r="139" spans="1:15" ht="18" customHeight="1">
      <c r="A139" s="17">
        <v>21</v>
      </c>
      <c r="B139" s="49" t="s">
        <v>132</v>
      </c>
      <c r="C139" s="17">
        <v>132</v>
      </c>
      <c r="D139" s="21">
        <v>4.8636698599852615</v>
      </c>
      <c r="E139" s="20">
        <v>2714</v>
      </c>
      <c r="F139" s="17">
        <f t="shared" si="16"/>
        <v>90</v>
      </c>
      <c r="G139" s="17">
        <v>90</v>
      </c>
      <c r="H139" s="17"/>
      <c r="I139" s="21">
        <f t="shared" si="17"/>
        <v>3.316138540899042</v>
      </c>
      <c r="J139" s="17">
        <v>163</v>
      </c>
      <c r="K139" s="21">
        <f t="shared" si="18"/>
        <v>6.005895357406043</v>
      </c>
      <c r="L139" s="17">
        <f t="shared" si="15"/>
        <v>42</v>
      </c>
      <c r="M139" s="21">
        <f t="shared" si="19"/>
        <v>1.5475313190862194</v>
      </c>
      <c r="N139" s="16"/>
      <c r="O139" s="77"/>
    </row>
    <row r="140" spans="1:15" ht="18" customHeight="1">
      <c r="A140" s="17">
        <v>22</v>
      </c>
      <c r="B140" s="49" t="s">
        <v>133</v>
      </c>
      <c r="C140" s="17">
        <v>81</v>
      </c>
      <c r="D140" s="21">
        <v>3.7155963302752295</v>
      </c>
      <c r="E140" s="20">
        <v>2180</v>
      </c>
      <c r="F140" s="17">
        <f t="shared" si="16"/>
        <v>67</v>
      </c>
      <c r="G140" s="17">
        <v>67</v>
      </c>
      <c r="H140" s="17"/>
      <c r="I140" s="21">
        <f t="shared" si="17"/>
        <v>3.073394495412844</v>
      </c>
      <c r="J140" s="17">
        <v>125</v>
      </c>
      <c r="K140" s="21">
        <f t="shared" si="18"/>
        <v>5.73394495412844</v>
      </c>
      <c r="L140" s="17">
        <f t="shared" si="15"/>
        <v>14</v>
      </c>
      <c r="M140" s="21">
        <f t="shared" si="19"/>
        <v>0.6422018348623855</v>
      </c>
      <c r="N140" s="16"/>
      <c r="O140" s="77"/>
    </row>
    <row r="141" spans="1:15" ht="18" customHeight="1">
      <c r="A141" s="17">
        <v>23</v>
      </c>
      <c r="B141" s="49" t="s">
        <v>134</v>
      </c>
      <c r="C141" s="17">
        <v>122</v>
      </c>
      <c r="D141" s="21">
        <v>3.9908406934903504</v>
      </c>
      <c r="E141" s="20">
        <v>3168</v>
      </c>
      <c r="F141" s="17">
        <f t="shared" si="16"/>
        <v>86</v>
      </c>
      <c r="G141" s="17">
        <v>86</v>
      </c>
      <c r="H141" s="17"/>
      <c r="I141" s="21">
        <f t="shared" si="17"/>
        <v>2.714646464646465</v>
      </c>
      <c r="J141" s="17">
        <v>166</v>
      </c>
      <c r="K141" s="21">
        <f t="shared" si="18"/>
        <v>5.23989898989899</v>
      </c>
      <c r="L141" s="17">
        <f t="shared" si="15"/>
        <v>36</v>
      </c>
      <c r="M141" s="21">
        <f t="shared" si="19"/>
        <v>1.2761942288438854</v>
      </c>
      <c r="N141" s="16"/>
      <c r="O141" s="77"/>
    </row>
    <row r="142" spans="1:15" ht="18" customHeight="1">
      <c r="A142" s="17">
        <v>24</v>
      </c>
      <c r="B142" s="49" t="s">
        <v>135</v>
      </c>
      <c r="C142" s="17">
        <v>175</v>
      </c>
      <c r="D142" s="21">
        <v>5.720823798627003</v>
      </c>
      <c r="E142" s="20">
        <v>3058</v>
      </c>
      <c r="F142" s="17">
        <f t="shared" si="16"/>
        <v>97</v>
      </c>
      <c r="G142" s="17">
        <v>97</v>
      </c>
      <c r="H142" s="17"/>
      <c r="I142" s="21">
        <f t="shared" si="17"/>
        <v>3.172007848266841</v>
      </c>
      <c r="J142" s="17">
        <v>196</v>
      </c>
      <c r="K142" s="21">
        <f t="shared" si="18"/>
        <v>6.409417920209287</v>
      </c>
      <c r="L142" s="17">
        <f t="shared" si="15"/>
        <v>78</v>
      </c>
      <c r="M142" s="21">
        <f t="shared" si="19"/>
        <v>2.548815950360162</v>
      </c>
      <c r="N142" s="16"/>
      <c r="O142" s="77"/>
    </row>
    <row r="143" spans="1:15" ht="18" customHeight="1">
      <c r="A143" s="17">
        <v>25</v>
      </c>
      <c r="B143" s="49" t="s">
        <v>136</v>
      </c>
      <c r="C143" s="17">
        <v>135</v>
      </c>
      <c r="D143" s="21">
        <v>6.021409455842997</v>
      </c>
      <c r="E143" s="20">
        <v>2242</v>
      </c>
      <c r="F143" s="17">
        <f t="shared" si="16"/>
        <v>83</v>
      </c>
      <c r="G143" s="17">
        <v>83</v>
      </c>
      <c r="H143" s="17"/>
      <c r="I143" s="21">
        <f t="shared" si="17"/>
        <v>3.7020517395182875</v>
      </c>
      <c r="J143" s="17">
        <v>109</v>
      </c>
      <c r="K143" s="21">
        <f t="shared" si="18"/>
        <v>4.861730597680642</v>
      </c>
      <c r="L143" s="17">
        <f t="shared" si="15"/>
        <v>52</v>
      </c>
      <c r="M143" s="21">
        <f t="shared" si="19"/>
        <v>2.31935771632471</v>
      </c>
      <c r="N143" s="16"/>
      <c r="O143" s="77"/>
    </row>
    <row r="144" spans="1:15" ht="18" customHeight="1">
      <c r="A144" s="17">
        <v>26</v>
      </c>
      <c r="B144" s="49" t="s">
        <v>137</v>
      </c>
      <c r="C144" s="17">
        <v>143</v>
      </c>
      <c r="D144" s="21">
        <v>4.8392554991539765</v>
      </c>
      <c r="E144" s="20">
        <v>2955</v>
      </c>
      <c r="F144" s="17">
        <f t="shared" si="16"/>
        <v>90</v>
      </c>
      <c r="G144" s="17">
        <v>90</v>
      </c>
      <c r="H144" s="17"/>
      <c r="I144" s="21">
        <f t="shared" si="17"/>
        <v>3.0456852791878175</v>
      </c>
      <c r="J144" s="17">
        <v>153</v>
      </c>
      <c r="K144" s="21">
        <f t="shared" si="18"/>
        <v>5.177664974619289</v>
      </c>
      <c r="L144" s="17">
        <f t="shared" si="15"/>
        <v>53</v>
      </c>
      <c r="M144" s="21">
        <f t="shared" si="19"/>
        <v>1.793570219966159</v>
      </c>
      <c r="N144" s="16"/>
      <c r="O144" s="77"/>
    </row>
    <row r="145" spans="1:15" s="72" customFormat="1" ht="18" customHeight="1">
      <c r="A145" s="124" t="s">
        <v>138</v>
      </c>
      <c r="B145" s="125" t="s">
        <v>258</v>
      </c>
      <c r="C145" s="120">
        <v>5964</v>
      </c>
      <c r="D145" s="14">
        <v>10.11</v>
      </c>
      <c r="E145" s="15">
        <f>SUM(E146:E172)</f>
        <v>59529</v>
      </c>
      <c r="F145" s="15">
        <f>SUM(F146:F172)</f>
        <v>3732</v>
      </c>
      <c r="G145" s="15">
        <f>SUM(G146:G172)</f>
        <v>3732</v>
      </c>
      <c r="H145" s="15">
        <f>SUM(H146:H172)</f>
        <v>0</v>
      </c>
      <c r="I145" s="11">
        <f t="shared" si="17"/>
        <v>6.269213324598096</v>
      </c>
      <c r="J145" s="120">
        <f>SUM(J146:J172)</f>
        <v>3178</v>
      </c>
      <c r="K145" s="11">
        <f t="shared" si="18"/>
        <v>5.3385744763056655</v>
      </c>
      <c r="L145" s="110">
        <f>SUM(L146:L172)</f>
        <v>2232</v>
      </c>
      <c r="M145" s="11">
        <f t="shared" si="19"/>
        <v>3.8407866754019038</v>
      </c>
      <c r="O145" s="80"/>
    </row>
    <row r="146" spans="1:15" s="74" customFormat="1" ht="18" customHeight="1">
      <c r="A146" s="103">
        <v>1</v>
      </c>
      <c r="B146" s="104" t="s">
        <v>140</v>
      </c>
      <c r="C146" s="17">
        <v>104</v>
      </c>
      <c r="D146" s="19">
        <v>5.3886010362694305</v>
      </c>
      <c r="E146" s="20">
        <v>1930</v>
      </c>
      <c r="F146" s="105">
        <f>G146+H146</f>
        <v>64</v>
      </c>
      <c r="G146" s="17">
        <v>64</v>
      </c>
      <c r="H146" s="105"/>
      <c r="I146" s="21">
        <f t="shared" si="17"/>
        <v>3.316062176165803</v>
      </c>
      <c r="J146" s="17">
        <v>79</v>
      </c>
      <c r="K146" s="21">
        <f t="shared" si="18"/>
        <v>4.093264248704663</v>
      </c>
      <c r="L146" s="17">
        <f aca="true" t="shared" si="20" ref="L146:L172">C146-F146</f>
        <v>40</v>
      </c>
      <c r="M146" s="21">
        <f t="shared" si="19"/>
        <v>2.0725388601036276</v>
      </c>
      <c r="N146" s="72"/>
      <c r="O146" s="80"/>
    </row>
    <row r="147" spans="1:15" s="74" customFormat="1" ht="18" customHeight="1">
      <c r="A147" s="103">
        <v>2</v>
      </c>
      <c r="B147" s="104" t="s">
        <v>141</v>
      </c>
      <c r="C147" s="17">
        <v>161</v>
      </c>
      <c r="D147" s="19">
        <v>5.833333333333333</v>
      </c>
      <c r="E147" s="20">
        <v>2785</v>
      </c>
      <c r="F147" s="105">
        <f aca="true" t="shared" si="21" ref="F147:F172">G147+H147</f>
        <v>103</v>
      </c>
      <c r="G147" s="17">
        <v>103</v>
      </c>
      <c r="H147" s="105"/>
      <c r="I147" s="21">
        <f t="shared" si="17"/>
        <v>3.6983842010771992</v>
      </c>
      <c r="J147" s="17">
        <v>120</v>
      </c>
      <c r="K147" s="21">
        <f t="shared" si="18"/>
        <v>4.308797127468582</v>
      </c>
      <c r="L147" s="17">
        <f t="shared" si="20"/>
        <v>58</v>
      </c>
      <c r="M147" s="21">
        <f t="shared" si="19"/>
        <v>2.134949132256134</v>
      </c>
      <c r="N147" s="72"/>
      <c r="O147" s="80"/>
    </row>
    <row r="148" spans="1:15" s="74" customFormat="1" ht="18" customHeight="1">
      <c r="A148" s="103">
        <v>3</v>
      </c>
      <c r="B148" s="104" t="s">
        <v>142</v>
      </c>
      <c r="C148" s="17">
        <v>465</v>
      </c>
      <c r="D148" s="19">
        <v>12.537071987058507</v>
      </c>
      <c r="E148" s="20">
        <v>3794</v>
      </c>
      <c r="F148" s="105">
        <f t="shared" si="21"/>
        <v>291</v>
      </c>
      <c r="G148" s="17">
        <v>291</v>
      </c>
      <c r="H148" s="105"/>
      <c r="I148" s="21">
        <f t="shared" si="17"/>
        <v>7.670005271481287</v>
      </c>
      <c r="J148" s="17">
        <v>230</v>
      </c>
      <c r="K148" s="21">
        <f t="shared" si="18"/>
        <v>6.062203479177649</v>
      </c>
      <c r="L148" s="17">
        <f t="shared" si="20"/>
        <v>174</v>
      </c>
      <c r="M148" s="21">
        <f t="shared" si="19"/>
        <v>4.86706671557722</v>
      </c>
      <c r="N148" s="72"/>
      <c r="O148" s="80"/>
    </row>
    <row r="149" spans="1:15" ht="18" customHeight="1">
      <c r="A149" s="103">
        <v>4</v>
      </c>
      <c r="B149" s="104" t="s">
        <v>143</v>
      </c>
      <c r="C149" s="17">
        <v>491</v>
      </c>
      <c r="D149" s="19">
        <v>30.14119091467158</v>
      </c>
      <c r="E149" s="20">
        <v>1629</v>
      </c>
      <c r="F149" s="105">
        <f t="shared" si="21"/>
        <v>303</v>
      </c>
      <c r="G149" s="17">
        <v>303</v>
      </c>
      <c r="H149" s="105"/>
      <c r="I149" s="21">
        <f t="shared" si="17"/>
        <v>18.60036832412523</v>
      </c>
      <c r="J149" s="17">
        <v>221</v>
      </c>
      <c r="K149" s="21">
        <f t="shared" si="18"/>
        <v>13.56660527931246</v>
      </c>
      <c r="L149" s="17">
        <f t="shared" si="20"/>
        <v>188</v>
      </c>
      <c r="M149" s="21">
        <f t="shared" si="19"/>
        <v>11.540822590546348</v>
      </c>
      <c r="N149" s="16"/>
      <c r="O149" s="77"/>
    </row>
    <row r="150" spans="1:15" s="74" customFormat="1" ht="18" customHeight="1">
      <c r="A150" s="103">
        <v>5</v>
      </c>
      <c r="B150" s="104" t="s">
        <v>144</v>
      </c>
      <c r="C150" s="17">
        <v>142</v>
      </c>
      <c r="D150" s="19">
        <v>6.454545454545454</v>
      </c>
      <c r="E150" s="20">
        <v>2216</v>
      </c>
      <c r="F150" s="105">
        <f t="shared" si="21"/>
        <v>88</v>
      </c>
      <c r="G150" s="17">
        <v>88</v>
      </c>
      <c r="H150" s="105"/>
      <c r="I150" s="21">
        <f t="shared" si="17"/>
        <v>3.9711191335740073</v>
      </c>
      <c r="J150" s="17">
        <v>148</v>
      </c>
      <c r="K150" s="21">
        <f t="shared" si="18"/>
        <v>6.678700361010831</v>
      </c>
      <c r="L150" s="17">
        <f t="shared" si="20"/>
        <v>54</v>
      </c>
      <c r="M150" s="21">
        <f t="shared" si="19"/>
        <v>2.483426320971447</v>
      </c>
      <c r="N150" s="72"/>
      <c r="O150" s="80"/>
    </row>
    <row r="151" spans="1:15" s="74" customFormat="1" ht="18" customHeight="1">
      <c r="A151" s="103">
        <v>6</v>
      </c>
      <c r="B151" s="104" t="s">
        <v>145</v>
      </c>
      <c r="C151" s="17">
        <v>160</v>
      </c>
      <c r="D151" s="19">
        <v>5.2805280528052805</v>
      </c>
      <c r="E151" s="20">
        <v>3048</v>
      </c>
      <c r="F151" s="105">
        <f t="shared" si="21"/>
        <v>107</v>
      </c>
      <c r="G151" s="17">
        <v>107</v>
      </c>
      <c r="H151" s="105"/>
      <c r="I151" s="21">
        <f t="shared" si="17"/>
        <v>3.510498687664042</v>
      </c>
      <c r="J151" s="17">
        <v>169</v>
      </c>
      <c r="K151" s="21">
        <f t="shared" si="18"/>
        <v>5.544619422572179</v>
      </c>
      <c r="L151" s="17">
        <f t="shared" si="20"/>
        <v>53</v>
      </c>
      <c r="M151" s="21">
        <f t="shared" si="19"/>
        <v>1.7700293651412387</v>
      </c>
      <c r="N151" s="72"/>
      <c r="O151" s="80"/>
    </row>
    <row r="152" spans="1:15" s="74" customFormat="1" ht="18" customHeight="1">
      <c r="A152" s="103">
        <v>7</v>
      </c>
      <c r="B152" s="104" t="s">
        <v>146</v>
      </c>
      <c r="C152" s="17">
        <v>123</v>
      </c>
      <c r="D152" s="19">
        <v>7.369682444577591</v>
      </c>
      <c r="E152" s="20">
        <v>1669</v>
      </c>
      <c r="F152" s="105">
        <f t="shared" si="21"/>
        <v>73</v>
      </c>
      <c r="G152" s="17">
        <v>73</v>
      </c>
      <c r="H152" s="105"/>
      <c r="I152" s="21">
        <f t="shared" si="17"/>
        <v>4.373876572798083</v>
      </c>
      <c r="J152" s="17">
        <v>73</v>
      </c>
      <c r="K152" s="21">
        <f t="shared" si="18"/>
        <v>4.373876572798083</v>
      </c>
      <c r="L152" s="17">
        <f t="shared" si="20"/>
        <v>50</v>
      </c>
      <c r="M152" s="21">
        <f t="shared" si="19"/>
        <v>2.995805871779508</v>
      </c>
      <c r="N152" s="72"/>
      <c r="O152" s="80"/>
    </row>
    <row r="153" spans="1:15" s="74" customFormat="1" ht="18" customHeight="1">
      <c r="A153" s="103">
        <v>8</v>
      </c>
      <c r="B153" s="104" t="s">
        <v>147</v>
      </c>
      <c r="C153" s="17">
        <v>128</v>
      </c>
      <c r="D153" s="19">
        <v>9.00774102744546</v>
      </c>
      <c r="E153" s="20">
        <v>1421</v>
      </c>
      <c r="F153" s="105">
        <f t="shared" si="21"/>
        <v>67</v>
      </c>
      <c r="G153" s="17">
        <v>67</v>
      </c>
      <c r="H153" s="105"/>
      <c r="I153" s="21">
        <f t="shared" si="17"/>
        <v>4.714989444053484</v>
      </c>
      <c r="J153" s="17">
        <v>122</v>
      </c>
      <c r="K153" s="21">
        <f t="shared" si="18"/>
        <v>8.585503166783955</v>
      </c>
      <c r="L153" s="17">
        <f t="shared" si="20"/>
        <v>61</v>
      </c>
      <c r="M153" s="21">
        <f t="shared" si="19"/>
        <v>4.2927515833919765</v>
      </c>
      <c r="N153" s="72"/>
      <c r="O153" s="80"/>
    </row>
    <row r="154" spans="1:15" s="74" customFormat="1" ht="18" customHeight="1">
      <c r="A154" s="103">
        <v>9</v>
      </c>
      <c r="B154" s="104" t="s">
        <v>148</v>
      </c>
      <c r="C154" s="17">
        <v>79</v>
      </c>
      <c r="D154" s="19">
        <v>3.2930387661525637</v>
      </c>
      <c r="E154" s="20">
        <v>2407</v>
      </c>
      <c r="F154" s="105">
        <f t="shared" si="21"/>
        <v>57</v>
      </c>
      <c r="G154" s="17">
        <v>57</v>
      </c>
      <c r="H154" s="105"/>
      <c r="I154" s="21">
        <f t="shared" si="17"/>
        <v>2.3680930619027833</v>
      </c>
      <c r="J154" s="17">
        <v>113</v>
      </c>
      <c r="K154" s="21">
        <f t="shared" si="18"/>
        <v>4.694640631491484</v>
      </c>
      <c r="L154" s="17">
        <f t="shared" si="20"/>
        <v>22</v>
      </c>
      <c r="M154" s="21">
        <f t="shared" si="19"/>
        <v>0.9249457042497804</v>
      </c>
      <c r="N154" s="72"/>
      <c r="O154" s="80"/>
    </row>
    <row r="155" spans="1:15" s="74" customFormat="1" ht="18" customHeight="1">
      <c r="A155" s="103">
        <v>10</v>
      </c>
      <c r="B155" s="104" t="s">
        <v>149</v>
      </c>
      <c r="C155" s="17">
        <v>104</v>
      </c>
      <c r="D155" s="19">
        <v>3.5738831615120272</v>
      </c>
      <c r="E155" s="20">
        <v>2910</v>
      </c>
      <c r="F155" s="105">
        <f t="shared" si="21"/>
        <v>84</v>
      </c>
      <c r="G155" s="17">
        <v>84</v>
      </c>
      <c r="H155" s="105"/>
      <c r="I155" s="21">
        <f t="shared" si="17"/>
        <v>2.88659793814433</v>
      </c>
      <c r="J155" s="17">
        <v>107</v>
      </c>
      <c r="K155" s="21">
        <f t="shared" si="18"/>
        <v>3.6769759450171824</v>
      </c>
      <c r="L155" s="17">
        <f t="shared" si="20"/>
        <v>20</v>
      </c>
      <c r="M155" s="21">
        <f t="shared" si="19"/>
        <v>0.6872852233676974</v>
      </c>
      <c r="N155" s="72"/>
      <c r="O155" s="80"/>
    </row>
    <row r="156" spans="1:15" s="74" customFormat="1" ht="18" customHeight="1">
      <c r="A156" s="103">
        <v>11</v>
      </c>
      <c r="B156" s="104" t="s">
        <v>150</v>
      </c>
      <c r="C156" s="17">
        <v>102</v>
      </c>
      <c r="D156" s="19">
        <v>6.822742474916388</v>
      </c>
      <c r="E156" s="20">
        <v>1500</v>
      </c>
      <c r="F156" s="105">
        <f t="shared" si="21"/>
        <v>65</v>
      </c>
      <c r="G156" s="17">
        <v>65</v>
      </c>
      <c r="H156" s="105"/>
      <c r="I156" s="21">
        <f t="shared" si="17"/>
        <v>4.333333333333334</v>
      </c>
      <c r="J156" s="17">
        <v>81</v>
      </c>
      <c r="K156" s="21">
        <f t="shared" si="18"/>
        <v>5.4</v>
      </c>
      <c r="L156" s="17">
        <f t="shared" si="20"/>
        <v>37</v>
      </c>
      <c r="M156" s="21">
        <f t="shared" si="19"/>
        <v>2.489409141583054</v>
      </c>
      <c r="N156" s="72"/>
      <c r="O156" s="80"/>
    </row>
    <row r="157" spans="1:15" s="74" customFormat="1" ht="18" customHeight="1">
      <c r="A157" s="103">
        <v>12</v>
      </c>
      <c r="B157" s="104" t="s">
        <v>151</v>
      </c>
      <c r="C157" s="17">
        <v>73</v>
      </c>
      <c r="D157" s="19">
        <v>4.4840294840294845</v>
      </c>
      <c r="E157" s="20">
        <v>1628</v>
      </c>
      <c r="F157" s="105">
        <f t="shared" si="21"/>
        <v>48</v>
      </c>
      <c r="G157" s="17">
        <v>48</v>
      </c>
      <c r="H157" s="105"/>
      <c r="I157" s="21">
        <f t="shared" si="17"/>
        <v>2.9484029484029484</v>
      </c>
      <c r="J157" s="17">
        <v>68</v>
      </c>
      <c r="K157" s="21">
        <f t="shared" si="18"/>
        <v>4.176904176904177</v>
      </c>
      <c r="L157" s="17">
        <f t="shared" si="20"/>
        <v>25</v>
      </c>
      <c r="M157" s="21">
        <f t="shared" si="19"/>
        <v>1.5356265356265362</v>
      </c>
      <c r="N157" s="72"/>
      <c r="O157" s="80"/>
    </row>
    <row r="158" spans="1:15" s="74" customFormat="1" ht="18" customHeight="1">
      <c r="A158" s="103">
        <v>13</v>
      </c>
      <c r="B158" s="104" t="s">
        <v>152</v>
      </c>
      <c r="C158" s="17">
        <v>130</v>
      </c>
      <c r="D158" s="19">
        <v>5.6521739130434785</v>
      </c>
      <c r="E158" s="20">
        <v>2171</v>
      </c>
      <c r="F158" s="105">
        <f t="shared" si="21"/>
        <v>85</v>
      </c>
      <c r="G158" s="17">
        <v>85</v>
      </c>
      <c r="H158" s="105"/>
      <c r="I158" s="21">
        <f t="shared" si="17"/>
        <v>3.91524643021649</v>
      </c>
      <c r="J158" s="17">
        <v>145</v>
      </c>
      <c r="K158" s="21">
        <f t="shared" si="18"/>
        <v>6.678949792722248</v>
      </c>
      <c r="L158" s="17">
        <f t="shared" si="20"/>
        <v>45</v>
      </c>
      <c r="M158" s="21">
        <f t="shared" si="19"/>
        <v>1.7369274828269883</v>
      </c>
      <c r="N158" s="72"/>
      <c r="O158" s="80"/>
    </row>
    <row r="159" spans="1:15" ht="18" customHeight="1">
      <c r="A159" s="103">
        <v>14</v>
      </c>
      <c r="B159" s="104" t="s">
        <v>153</v>
      </c>
      <c r="C159" s="17">
        <v>559</v>
      </c>
      <c r="D159" s="19">
        <v>28.696098562628336</v>
      </c>
      <c r="E159" s="20">
        <v>2033</v>
      </c>
      <c r="F159" s="105">
        <f t="shared" si="21"/>
        <v>345</v>
      </c>
      <c r="G159" s="17">
        <v>345</v>
      </c>
      <c r="H159" s="105"/>
      <c r="I159" s="21">
        <f t="shared" si="17"/>
        <v>16.969995081160846</v>
      </c>
      <c r="J159" s="17">
        <v>199</v>
      </c>
      <c r="K159" s="21">
        <f t="shared" si="18"/>
        <v>9.788489916379735</v>
      </c>
      <c r="L159" s="17">
        <f t="shared" si="20"/>
        <v>214</v>
      </c>
      <c r="M159" s="21">
        <f t="shared" si="19"/>
        <v>11.72610348146749</v>
      </c>
      <c r="N159" s="16"/>
      <c r="O159" s="77"/>
    </row>
    <row r="160" spans="1:15" s="74" customFormat="1" ht="18" customHeight="1">
      <c r="A160" s="103">
        <v>15</v>
      </c>
      <c r="B160" s="104" t="s">
        <v>154</v>
      </c>
      <c r="C160" s="17">
        <v>578</v>
      </c>
      <c r="D160" s="19">
        <v>14.370959721531577</v>
      </c>
      <c r="E160" s="20">
        <v>4030</v>
      </c>
      <c r="F160" s="105">
        <f t="shared" si="21"/>
        <v>346</v>
      </c>
      <c r="G160" s="17">
        <v>346</v>
      </c>
      <c r="H160" s="105"/>
      <c r="I160" s="21">
        <f t="shared" si="17"/>
        <v>8.58560794044665</v>
      </c>
      <c r="J160" s="17">
        <v>197</v>
      </c>
      <c r="K160" s="21">
        <f t="shared" si="18"/>
        <v>4.88833746898263</v>
      </c>
      <c r="L160" s="17">
        <f t="shared" si="20"/>
        <v>232</v>
      </c>
      <c r="M160" s="21">
        <f t="shared" si="19"/>
        <v>5.785351781084927</v>
      </c>
      <c r="N160" s="72"/>
      <c r="O160" s="80"/>
    </row>
    <row r="161" spans="1:15" s="74" customFormat="1" ht="18" customHeight="1">
      <c r="A161" s="103">
        <v>16</v>
      </c>
      <c r="B161" s="104" t="s">
        <v>155</v>
      </c>
      <c r="C161" s="17">
        <v>85</v>
      </c>
      <c r="D161" s="19">
        <v>4.174852652259331</v>
      </c>
      <c r="E161" s="20">
        <v>2103</v>
      </c>
      <c r="F161" s="105">
        <f t="shared" si="21"/>
        <v>56</v>
      </c>
      <c r="G161" s="17">
        <v>56</v>
      </c>
      <c r="H161" s="105"/>
      <c r="I161" s="21">
        <f t="shared" si="17"/>
        <v>2.662862577270566</v>
      </c>
      <c r="J161" s="17">
        <v>65</v>
      </c>
      <c r="K161" s="21">
        <f t="shared" si="18"/>
        <v>3.0908226343319067</v>
      </c>
      <c r="L161" s="17">
        <f t="shared" si="20"/>
        <v>29</v>
      </c>
      <c r="M161" s="21">
        <f t="shared" si="19"/>
        <v>1.5119900749887654</v>
      </c>
      <c r="N161" s="72"/>
      <c r="O161" s="80"/>
    </row>
    <row r="162" spans="1:15" s="74" customFormat="1" ht="18" customHeight="1">
      <c r="A162" s="103">
        <v>17</v>
      </c>
      <c r="B162" s="104" t="s">
        <v>156</v>
      </c>
      <c r="C162" s="17">
        <v>488</v>
      </c>
      <c r="D162" s="19">
        <v>10.924557868815759</v>
      </c>
      <c r="E162" s="20">
        <v>4474</v>
      </c>
      <c r="F162" s="105">
        <f t="shared" si="21"/>
        <v>293</v>
      </c>
      <c r="G162" s="17">
        <v>293</v>
      </c>
      <c r="H162" s="105"/>
      <c r="I162" s="21">
        <f t="shared" si="17"/>
        <v>6.548949485918641</v>
      </c>
      <c r="J162" s="17">
        <v>179</v>
      </c>
      <c r="K162" s="21">
        <f t="shared" si="18"/>
        <v>4.000894054537326</v>
      </c>
      <c r="L162" s="17">
        <f t="shared" si="20"/>
        <v>195</v>
      </c>
      <c r="M162" s="21">
        <f t="shared" si="19"/>
        <v>4.375608382897118</v>
      </c>
      <c r="N162" s="72"/>
      <c r="O162" s="80"/>
    </row>
    <row r="163" spans="1:15" s="74" customFormat="1" ht="18" customHeight="1">
      <c r="A163" s="103">
        <v>18</v>
      </c>
      <c r="B163" s="104" t="s">
        <v>157</v>
      </c>
      <c r="C163" s="17">
        <v>96</v>
      </c>
      <c r="D163" s="19">
        <v>3.558191252779837</v>
      </c>
      <c r="E163" s="20">
        <v>2758</v>
      </c>
      <c r="F163" s="105">
        <f t="shared" si="21"/>
        <v>68</v>
      </c>
      <c r="G163" s="17">
        <v>68</v>
      </c>
      <c r="H163" s="105"/>
      <c r="I163" s="21">
        <f t="shared" si="17"/>
        <v>2.4655547498187094</v>
      </c>
      <c r="J163" s="17">
        <v>73</v>
      </c>
      <c r="K163" s="21">
        <f t="shared" si="18"/>
        <v>2.6468455402465554</v>
      </c>
      <c r="L163" s="17">
        <f t="shared" si="20"/>
        <v>28</v>
      </c>
      <c r="M163" s="21">
        <f t="shared" si="19"/>
        <v>1.0926365029611276</v>
      </c>
      <c r="N163" s="72"/>
      <c r="O163" s="80"/>
    </row>
    <row r="164" spans="1:15" s="74" customFormat="1" ht="18" customHeight="1">
      <c r="A164" s="103">
        <v>19</v>
      </c>
      <c r="B164" s="104" t="s">
        <v>158</v>
      </c>
      <c r="C164" s="17">
        <v>57</v>
      </c>
      <c r="D164" s="19">
        <v>3.200449185850646</v>
      </c>
      <c r="E164" s="20">
        <v>1789</v>
      </c>
      <c r="F164" s="105">
        <f t="shared" si="21"/>
        <v>45</v>
      </c>
      <c r="G164" s="17">
        <v>45</v>
      </c>
      <c r="H164" s="105"/>
      <c r="I164" s="21">
        <f t="shared" si="17"/>
        <v>2.5153717160424818</v>
      </c>
      <c r="J164" s="17">
        <v>44</v>
      </c>
      <c r="K164" s="21">
        <f t="shared" si="18"/>
        <v>2.4594745667970934</v>
      </c>
      <c r="L164" s="17">
        <f t="shared" si="20"/>
        <v>12</v>
      </c>
      <c r="M164" s="21">
        <f t="shared" si="19"/>
        <v>0.6850774698081641</v>
      </c>
      <c r="N164" s="72"/>
      <c r="O164" s="80"/>
    </row>
    <row r="165" spans="1:15" s="74" customFormat="1" ht="18" customHeight="1">
      <c r="A165" s="103">
        <v>20</v>
      </c>
      <c r="B165" s="104" t="s">
        <v>159</v>
      </c>
      <c r="C165" s="17">
        <v>89</v>
      </c>
      <c r="D165" s="19">
        <v>7.26530612244898</v>
      </c>
      <c r="E165" s="20">
        <v>1311</v>
      </c>
      <c r="F165" s="105">
        <f t="shared" si="21"/>
        <v>60</v>
      </c>
      <c r="G165" s="17">
        <v>60</v>
      </c>
      <c r="H165" s="105"/>
      <c r="I165" s="21">
        <f t="shared" si="17"/>
        <v>4.576659038901601</v>
      </c>
      <c r="J165" s="17">
        <v>85</v>
      </c>
      <c r="K165" s="21">
        <f t="shared" si="18"/>
        <v>6.483600305110603</v>
      </c>
      <c r="L165" s="17">
        <f t="shared" si="20"/>
        <v>29</v>
      </c>
      <c r="M165" s="21">
        <f t="shared" si="19"/>
        <v>2.6886470835473784</v>
      </c>
      <c r="N165" s="72"/>
      <c r="O165" s="80"/>
    </row>
    <row r="166" spans="1:15" ht="18" customHeight="1">
      <c r="A166" s="103">
        <v>21</v>
      </c>
      <c r="B166" s="104" t="s">
        <v>160</v>
      </c>
      <c r="C166" s="17">
        <v>214</v>
      </c>
      <c r="D166" s="19">
        <v>25.783132530120483</v>
      </c>
      <c r="E166" s="20">
        <v>830</v>
      </c>
      <c r="F166" s="105">
        <f t="shared" si="21"/>
        <v>119</v>
      </c>
      <c r="G166" s="17">
        <v>119</v>
      </c>
      <c r="H166" s="105"/>
      <c r="I166" s="21">
        <f t="shared" si="17"/>
        <v>14.337349397590362</v>
      </c>
      <c r="J166" s="17">
        <v>87</v>
      </c>
      <c r="K166" s="21">
        <f t="shared" si="18"/>
        <v>10.481927710843374</v>
      </c>
      <c r="L166" s="17">
        <f t="shared" si="20"/>
        <v>95</v>
      </c>
      <c r="M166" s="21">
        <f t="shared" si="19"/>
        <v>11.44578313253012</v>
      </c>
      <c r="N166" s="16"/>
      <c r="O166" s="77"/>
    </row>
    <row r="167" spans="1:15" ht="18" customHeight="1">
      <c r="A167" s="103">
        <v>22</v>
      </c>
      <c r="B167" s="104" t="s">
        <v>161</v>
      </c>
      <c r="C167" s="17">
        <v>569</v>
      </c>
      <c r="D167" s="19">
        <v>31.61111111111111</v>
      </c>
      <c r="E167" s="20">
        <v>1800</v>
      </c>
      <c r="F167" s="105">
        <f t="shared" si="21"/>
        <v>346</v>
      </c>
      <c r="G167" s="17">
        <v>346</v>
      </c>
      <c r="H167" s="105"/>
      <c r="I167" s="21">
        <f t="shared" si="17"/>
        <v>19.22222222222222</v>
      </c>
      <c r="J167" s="17">
        <v>183</v>
      </c>
      <c r="K167" s="21">
        <f t="shared" si="18"/>
        <v>10.166666666666666</v>
      </c>
      <c r="L167" s="17">
        <f t="shared" si="20"/>
        <v>223</v>
      </c>
      <c r="M167" s="21">
        <f t="shared" si="19"/>
        <v>12.38888888888889</v>
      </c>
      <c r="N167" s="16"/>
      <c r="O167" s="77"/>
    </row>
    <row r="168" spans="1:15" s="74" customFormat="1" ht="18" customHeight="1">
      <c r="A168" s="103">
        <v>23</v>
      </c>
      <c r="B168" s="104" t="s">
        <v>265</v>
      </c>
      <c r="C168" s="17">
        <v>60</v>
      </c>
      <c r="D168" s="19">
        <v>2.6917900403768504</v>
      </c>
      <c r="E168" s="20">
        <v>2319</v>
      </c>
      <c r="F168" s="105">
        <f t="shared" si="21"/>
        <v>48</v>
      </c>
      <c r="G168" s="17">
        <v>48</v>
      </c>
      <c r="H168" s="105"/>
      <c r="I168" s="21">
        <f t="shared" si="17"/>
        <v>2.069857697283312</v>
      </c>
      <c r="J168" s="17">
        <v>37</v>
      </c>
      <c r="K168" s="21">
        <f t="shared" si="18"/>
        <v>1.5955153083225526</v>
      </c>
      <c r="L168" s="17">
        <f t="shared" si="20"/>
        <v>12</v>
      </c>
      <c r="M168" s="21">
        <f t="shared" si="19"/>
        <v>0.6219323430935386</v>
      </c>
      <c r="N168" s="72"/>
      <c r="O168" s="80"/>
    </row>
    <row r="169" spans="1:15" s="74" customFormat="1" ht="18" customHeight="1">
      <c r="A169" s="103">
        <v>24</v>
      </c>
      <c r="B169" s="104" t="s">
        <v>139</v>
      </c>
      <c r="C169" s="17">
        <v>55</v>
      </c>
      <c r="D169" s="19">
        <v>5.402750491159136</v>
      </c>
      <c r="E169" s="20">
        <v>1018</v>
      </c>
      <c r="F169" s="105">
        <f t="shared" si="21"/>
        <v>37</v>
      </c>
      <c r="G169" s="17">
        <v>37</v>
      </c>
      <c r="H169" s="105"/>
      <c r="I169" s="21">
        <f t="shared" si="17"/>
        <v>3.6345776031434185</v>
      </c>
      <c r="J169" s="17">
        <v>33</v>
      </c>
      <c r="K169" s="21">
        <f t="shared" si="18"/>
        <v>3.2416502946954813</v>
      </c>
      <c r="L169" s="17">
        <f t="shared" si="20"/>
        <v>18</v>
      </c>
      <c r="M169" s="21">
        <f t="shared" si="19"/>
        <v>1.7681728880157173</v>
      </c>
      <c r="N169" s="72"/>
      <c r="O169" s="80"/>
    </row>
    <row r="170" spans="1:15" ht="18" customHeight="1">
      <c r="A170" s="103">
        <v>25</v>
      </c>
      <c r="B170" s="104" t="s">
        <v>162</v>
      </c>
      <c r="C170" s="51">
        <v>638</v>
      </c>
      <c r="D170" s="19">
        <v>27.440860215053764</v>
      </c>
      <c r="E170" s="20">
        <v>2383</v>
      </c>
      <c r="F170" s="105">
        <f t="shared" si="21"/>
        <v>389</v>
      </c>
      <c r="G170" s="17">
        <v>389</v>
      </c>
      <c r="H170" s="105"/>
      <c r="I170" s="21">
        <f t="shared" si="17"/>
        <v>16.32396139320185</v>
      </c>
      <c r="J170" s="17">
        <v>100</v>
      </c>
      <c r="K170" s="21">
        <f t="shared" si="18"/>
        <v>4.1963911036508605</v>
      </c>
      <c r="L170" s="17">
        <f t="shared" si="20"/>
        <v>249</v>
      </c>
      <c r="M170" s="21">
        <f t="shared" si="19"/>
        <v>11.116898821851915</v>
      </c>
      <c r="N170" s="16"/>
      <c r="O170" s="77"/>
    </row>
    <row r="171" spans="1:15" s="74" customFormat="1" ht="18" customHeight="1">
      <c r="A171" s="103">
        <v>26</v>
      </c>
      <c r="B171" s="104" t="s">
        <v>163</v>
      </c>
      <c r="C171" s="17">
        <v>90</v>
      </c>
      <c r="D171" s="126">
        <v>9.036144578313253</v>
      </c>
      <c r="E171" s="20">
        <v>999</v>
      </c>
      <c r="F171" s="105">
        <f t="shared" si="21"/>
        <v>56</v>
      </c>
      <c r="G171" s="17">
        <v>56</v>
      </c>
      <c r="H171" s="105"/>
      <c r="I171" s="21">
        <f t="shared" si="17"/>
        <v>5.605605605605605</v>
      </c>
      <c r="J171" s="17">
        <v>74</v>
      </c>
      <c r="K171" s="21">
        <f t="shared" si="18"/>
        <v>7.4074074074074066</v>
      </c>
      <c r="L171" s="17">
        <f t="shared" si="20"/>
        <v>34</v>
      </c>
      <c r="M171" s="21">
        <f t="shared" si="19"/>
        <v>3.430538972707648</v>
      </c>
      <c r="N171" s="72"/>
      <c r="O171" s="80"/>
    </row>
    <row r="172" spans="1:15" s="74" customFormat="1" ht="18" customHeight="1">
      <c r="A172" s="103">
        <v>27</v>
      </c>
      <c r="B172" s="104" t="s">
        <v>164</v>
      </c>
      <c r="C172" s="17">
        <v>124</v>
      </c>
      <c r="D172" s="19">
        <v>4.879968516332153</v>
      </c>
      <c r="E172" s="20">
        <v>2574</v>
      </c>
      <c r="F172" s="105">
        <f t="shared" si="21"/>
        <v>89</v>
      </c>
      <c r="G172" s="17">
        <v>89</v>
      </c>
      <c r="H172" s="105"/>
      <c r="I172" s="21">
        <f t="shared" si="17"/>
        <v>3.4576534576534574</v>
      </c>
      <c r="J172" s="127">
        <v>146</v>
      </c>
      <c r="K172" s="21">
        <f t="shared" si="18"/>
        <v>5.672105672105672</v>
      </c>
      <c r="L172" s="17">
        <f t="shared" si="20"/>
        <v>35</v>
      </c>
      <c r="M172" s="21">
        <f t="shared" si="19"/>
        <v>1.4223150586786955</v>
      </c>
      <c r="N172" s="72"/>
      <c r="O172" s="80"/>
    </row>
    <row r="173" spans="1:15" s="30" customFormat="1" ht="18" customHeight="1">
      <c r="A173" s="25" t="s">
        <v>165</v>
      </c>
      <c r="B173" s="26" t="s">
        <v>259</v>
      </c>
      <c r="C173" s="52">
        <v>3371</v>
      </c>
      <c r="D173" s="53">
        <v>10.98</v>
      </c>
      <c r="E173" s="29">
        <f>SUM(E174:E194)</f>
        <v>30902</v>
      </c>
      <c r="F173" s="52">
        <f>SUM(F174:F194)</f>
        <v>2152</v>
      </c>
      <c r="G173" s="52">
        <f>SUM(G174:G194)</f>
        <v>2152</v>
      </c>
      <c r="H173" s="29">
        <f>SUM(H174:H194)</f>
        <v>0</v>
      </c>
      <c r="I173" s="11">
        <f t="shared" si="17"/>
        <v>6.963950553362242</v>
      </c>
      <c r="J173" s="37">
        <f>SUM(J174:J194)</f>
        <v>3698</v>
      </c>
      <c r="K173" s="22">
        <f t="shared" si="18"/>
        <v>11.966862986214483</v>
      </c>
      <c r="L173" s="54">
        <f>SUM(L174:L194)</f>
        <v>1219</v>
      </c>
      <c r="M173" s="22">
        <f t="shared" si="19"/>
        <v>4.0160494466377585</v>
      </c>
      <c r="N173" s="16"/>
      <c r="O173" s="77"/>
    </row>
    <row r="174" spans="1:15" ht="18" customHeight="1">
      <c r="A174" s="35">
        <v>1</v>
      </c>
      <c r="B174" s="55" t="s">
        <v>266</v>
      </c>
      <c r="C174" s="56">
        <v>55</v>
      </c>
      <c r="D174" s="57">
        <v>4.816112084063047</v>
      </c>
      <c r="E174" s="58">
        <v>1147</v>
      </c>
      <c r="F174" s="128">
        <f aca="true" t="shared" si="22" ref="F174:F194">G174+H174</f>
        <v>38</v>
      </c>
      <c r="G174" s="17">
        <v>38</v>
      </c>
      <c r="H174" s="59"/>
      <c r="I174" s="21">
        <f t="shared" si="17"/>
        <v>3.3129904097646032</v>
      </c>
      <c r="J174" s="129">
        <v>100</v>
      </c>
      <c r="K174" s="21">
        <f t="shared" si="18"/>
        <v>8.718395815170009</v>
      </c>
      <c r="L174" s="51">
        <f aca="true" t="shared" si="23" ref="L174:L194">C174-F174</f>
        <v>17</v>
      </c>
      <c r="M174" s="21">
        <f t="shared" si="19"/>
        <v>1.5031216742984435</v>
      </c>
      <c r="N174" s="16"/>
      <c r="O174" s="77"/>
    </row>
    <row r="175" spans="1:15" ht="18" customHeight="1">
      <c r="A175" s="35">
        <v>2</v>
      </c>
      <c r="B175" s="55" t="s">
        <v>267</v>
      </c>
      <c r="C175" s="56">
        <v>50</v>
      </c>
      <c r="D175" s="57">
        <v>3.7993920972644375</v>
      </c>
      <c r="E175" s="58">
        <v>1326</v>
      </c>
      <c r="F175" s="128">
        <f t="shared" si="22"/>
        <v>37</v>
      </c>
      <c r="G175" s="17">
        <v>37</v>
      </c>
      <c r="H175" s="59"/>
      <c r="I175" s="21">
        <f t="shared" si="17"/>
        <v>2.790346907993967</v>
      </c>
      <c r="J175" s="129">
        <v>90</v>
      </c>
      <c r="K175" s="21">
        <f t="shared" si="18"/>
        <v>6.787330316742081</v>
      </c>
      <c r="L175" s="51">
        <f t="shared" si="23"/>
        <v>13</v>
      </c>
      <c r="M175" s="21">
        <f t="shared" si="19"/>
        <v>1.0090451892704704</v>
      </c>
      <c r="N175" s="16"/>
      <c r="O175" s="77"/>
    </row>
    <row r="176" spans="1:15" ht="18" customHeight="1">
      <c r="A176" s="35">
        <v>3</v>
      </c>
      <c r="B176" s="55" t="s">
        <v>166</v>
      </c>
      <c r="C176" s="56">
        <v>307</v>
      </c>
      <c r="D176" s="57">
        <v>25.477178423236513</v>
      </c>
      <c r="E176" s="58">
        <v>1213</v>
      </c>
      <c r="F176" s="128">
        <f t="shared" si="22"/>
        <v>170</v>
      </c>
      <c r="G176" s="17">
        <v>170</v>
      </c>
      <c r="H176" s="59"/>
      <c r="I176" s="21">
        <f t="shared" si="17"/>
        <v>14.014839241549875</v>
      </c>
      <c r="J176" s="128">
        <v>241</v>
      </c>
      <c r="K176" s="21">
        <f t="shared" si="18"/>
        <v>19.868095630667764</v>
      </c>
      <c r="L176" s="51">
        <f t="shared" si="23"/>
        <v>137</v>
      </c>
      <c r="M176" s="21">
        <f t="shared" si="19"/>
        <v>11.462339181686637</v>
      </c>
      <c r="N176" s="16"/>
      <c r="O176" s="77"/>
    </row>
    <row r="177" spans="1:15" ht="18" customHeight="1">
      <c r="A177" s="35">
        <v>4</v>
      </c>
      <c r="B177" s="55" t="s">
        <v>167</v>
      </c>
      <c r="C177" s="56">
        <v>316</v>
      </c>
      <c r="D177" s="57">
        <v>24.012158054711247</v>
      </c>
      <c r="E177" s="58">
        <v>1283</v>
      </c>
      <c r="F177" s="128">
        <f t="shared" si="22"/>
        <v>207</v>
      </c>
      <c r="G177" s="17">
        <v>207</v>
      </c>
      <c r="H177" s="60"/>
      <c r="I177" s="21">
        <f t="shared" si="17"/>
        <v>16.134060795011692</v>
      </c>
      <c r="J177" s="130">
        <v>324</v>
      </c>
      <c r="K177" s="21">
        <f t="shared" si="18"/>
        <v>25.253312548713954</v>
      </c>
      <c r="L177" s="51">
        <f t="shared" si="23"/>
        <v>109</v>
      </c>
      <c r="M177" s="21">
        <f t="shared" si="19"/>
        <v>7.878097259699555</v>
      </c>
      <c r="N177" s="16"/>
      <c r="O177" s="77"/>
    </row>
    <row r="178" spans="1:15" ht="18" customHeight="1">
      <c r="A178" s="35">
        <v>5</v>
      </c>
      <c r="B178" s="55" t="s">
        <v>168</v>
      </c>
      <c r="C178" s="56">
        <v>340</v>
      </c>
      <c r="D178" s="57">
        <v>19.953051643192488</v>
      </c>
      <c r="E178" s="58">
        <v>1757</v>
      </c>
      <c r="F178" s="128">
        <f t="shared" si="22"/>
        <v>235</v>
      </c>
      <c r="G178" s="17">
        <v>235</v>
      </c>
      <c r="H178" s="59"/>
      <c r="I178" s="21">
        <f t="shared" si="17"/>
        <v>13.375071143995445</v>
      </c>
      <c r="J178" s="128">
        <v>350</v>
      </c>
      <c r="K178" s="21">
        <f t="shared" si="18"/>
        <v>19.9203187250996</v>
      </c>
      <c r="L178" s="51">
        <f t="shared" si="23"/>
        <v>105</v>
      </c>
      <c r="M178" s="21">
        <f t="shared" si="19"/>
        <v>6.577980499197043</v>
      </c>
      <c r="N178" s="16"/>
      <c r="O178" s="77"/>
    </row>
    <row r="179" spans="1:15" ht="18" customHeight="1">
      <c r="A179" s="35">
        <v>6</v>
      </c>
      <c r="B179" s="55" t="s">
        <v>169</v>
      </c>
      <c r="C179" s="56">
        <v>277</v>
      </c>
      <c r="D179" s="57">
        <v>16.342182890855458</v>
      </c>
      <c r="E179" s="58">
        <v>1726</v>
      </c>
      <c r="F179" s="128">
        <f t="shared" si="22"/>
        <v>102</v>
      </c>
      <c r="G179" s="17">
        <v>102</v>
      </c>
      <c r="H179" s="59"/>
      <c r="I179" s="21">
        <f t="shared" si="17"/>
        <v>5.909617612977984</v>
      </c>
      <c r="J179" s="128">
        <v>123</v>
      </c>
      <c r="K179" s="21">
        <f t="shared" si="18"/>
        <v>7.12630359212051</v>
      </c>
      <c r="L179" s="51">
        <f t="shared" si="23"/>
        <v>175</v>
      </c>
      <c r="M179" s="21">
        <f t="shared" si="19"/>
        <v>10.432565277877474</v>
      </c>
      <c r="N179" s="16"/>
      <c r="O179" s="77"/>
    </row>
    <row r="180" spans="1:15" ht="18" customHeight="1">
      <c r="A180" s="35">
        <v>7</v>
      </c>
      <c r="B180" s="55" t="s">
        <v>170</v>
      </c>
      <c r="C180" s="56">
        <v>148</v>
      </c>
      <c r="D180" s="57">
        <v>8.145294441386902</v>
      </c>
      <c r="E180" s="58">
        <v>1837</v>
      </c>
      <c r="F180" s="128">
        <f t="shared" si="22"/>
        <v>88</v>
      </c>
      <c r="G180" s="17">
        <v>88</v>
      </c>
      <c r="H180" s="59"/>
      <c r="I180" s="21">
        <f t="shared" si="17"/>
        <v>4.790419161676647</v>
      </c>
      <c r="J180" s="128">
        <v>259</v>
      </c>
      <c r="K180" s="21">
        <f t="shared" si="18"/>
        <v>14.099074578116493</v>
      </c>
      <c r="L180" s="51">
        <f t="shared" si="23"/>
        <v>60</v>
      </c>
      <c r="M180" s="21">
        <f t="shared" si="19"/>
        <v>3.354875279710255</v>
      </c>
      <c r="N180" s="16"/>
      <c r="O180" s="77"/>
    </row>
    <row r="181" spans="1:15" ht="18" customHeight="1">
      <c r="A181" s="35">
        <v>8</v>
      </c>
      <c r="B181" s="55" t="s">
        <v>171</v>
      </c>
      <c r="C181" s="56">
        <v>107</v>
      </c>
      <c r="D181" s="57">
        <v>9.605026929982047</v>
      </c>
      <c r="E181" s="58">
        <v>1147</v>
      </c>
      <c r="F181" s="128">
        <f t="shared" si="22"/>
        <v>74</v>
      </c>
      <c r="G181" s="17">
        <v>74</v>
      </c>
      <c r="H181" s="59"/>
      <c r="I181" s="21">
        <f t="shared" si="17"/>
        <v>6.451612903225806</v>
      </c>
      <c r="J181" s="128">
        <v>136</v>
      </c>
      <c r="K181" s="21">
        <f t="shared" si="18"/>
        <v>11.857018308631211</v>
      </c>
      <c r="L181" s="51">
        <f t="shared" si="23"/>
        <v>33</v>
      </c>
      <c r="M181" s="21">
        <f t="shared" si="19"/>
        <v>3.1534140267562414</v>
      </c>
      <c r="N181" s="16"/>
      <c r="O181" s="77"/>
    </row>
    <row r="182" spans="1:15" ht="18" customHeight="1">
      <c r="A182" s="35">
        <v>9</v>
      </c>
      <c r="B182" s="55" t="s">
        <v>172</v>
      </c>
      <c r="C182" s="56">
        <v>292</v>
      </c>
      <c r="D182" s="57">
        <v>20.32011134307585</v>
      </c>
      <c r="E182" s="58">
        <v>1439</v>
      </c>
      <c r="F182" s="128">
        <f t="shared" si="22"/>
        <v>177</v>
      </c>
      <c r="G182" s="17">
        <v>177</v>
      </c>
      <c r="H182" s="59"/>
      <c r="I182" s="21">
        <f t="shared" si="17"/>
        <v>12.300208478109798</v>
      </c>
      <c r="J182" s="128">
        <v>368</v>
      </c>
      <c r="K182" s="21">
        <f t="shared" si="18"/>
        <v>25.573314801945795</v>
      </c>
      <c r="L182" s="51">
        <f t="shared" si="23"/>
        <v>115</v>
      </c>
      <c r="M182" s="21">
        <f t="shared" si="19"/>
        <v>8.019902864966053</v>
      </c>
      <c r="N182" s="16"/>
      <c r="O182" s="77"/>
    </row>
    <row r="183" spans="1:15" ht="18" customHeight="1">
      <c r="A183" s="35">
        <v>10</v>
      </c>
      <c r="B183" s="55" t="s">
        <v>173</v>
      </c>
      <c r="C183" s="56">
        <v>59</v>
      </c>
      <c r="D183" s="57">
        <v>4.439428141459744</v>
      </c>
      <c r="E183" s="58">
        <v>1342</v>
      </c>
      <c r="F183" s="128">
        <f t="shared" si="22"/>
        <v>46</v>
      </c>
      <c r="G183" s="17">
        <v>46</v>
      </c>
      <c r="H183" s="59"/>
      <c r="I183" s="21">
        <f t="shared" si="17"/>
        <v>3.427719821162444</v>
      </c>
      <c r="J183" s="128">
        <v>92</v>
      </c>
      <c r="K183" s="21">
        <f t="shared" si="18"/>
        <v>6.855439642324888</v>
      </c>
      <c r="L183" s="51">
        <f t="shared" si="23"/>
        <v>13</v>
      </c>
      <c r="M183" s="21">
        <f t="shared" si="19"/>
        <v>1.0117083202972998</v>
      </c>
      <c r="N183" s="16"/>
      <c r="O183" s="77"/>
    </row>
    <row r="184" spans="1:15" ht="18" customHeight="1">
      <c r="A184" s="35">
        <v>11</v>
      </c>
      <c r="B184" s="55" t="s">
        <v>174</v>
      </c>
      <c r="C184" s="56">
        <v>182</v>
      </c>
      <c r="D184" s="57">
        <v>14.421553090332806</v>
      </c>
      <c r="E184" s="58">
        <v>1264</v>
      </c>
      <c r="F184" s="128">
        <f t="shared" si="22"/>
        <v>116</v>
      </c>
      <c r="G184" s="17">
        <v>116</v>
      </c>
      <c r="H184" s="59"/>
      <c r="I184" s="21">
        <f t="shared" si="17"/>
        <v>9.177215189873419</v>
      </c>
      <c r="J184" s="128">
        <v>146</v>
      </c>
      <c r="K184" s="21">
        <f t="shared" si="18"/>
        <v>11.550632911392405</v>
      </c>
      <c r="L184" s="51">
        <f t="shared" si="23"/>
        <v>66</v>
      </c>
      <c r="M184" s="21">
        <f t="shared" si="19"/>
        <v>5.244337900459387</v>
      </c>
      <c r="N184" s="16"/>
      <c r="O184" s="77"/>
    </row>
    <row r="185" spans="1:15" ht="18" customHeight="1">
      <c r="A185" s="35">
        <v>12</v>
      </c>
      <c r="B185" s="55" t="s">
        <v>175</v>
      </c>
      <c r="C185" s="56">
        <v>87</v>
      </c>
      <c r="D185" s="57">
        <v>5.6640625</v>
      </c>
      <c r="E185" s="58">
        <v>1536</v>
      </c>
      <c r="F185" s="128">
        <f t="shared" si="22"/>
        <v>61</v>
      </c>
      <c r="G185" s="17">
        <v>61</v>
      </c>
      <c r="H185" s="59"/>
      <c r="I185" s="21">
        <f t="shared" si="17"/>
        <v>3.9713541666666665</v>
      </c>
      <c r="J185" s="128">
        <v>160</v>
      </c>
      <c r="K185" s="21">
        <f t="shared" si="18"/>
        <v>10.416666666666668</v>
      </c>
      <c r="L185" s="51">
        <f t="shared" si="23"/>
        <v>26</v>
      </c>
      <c r="M185" s="21">
        <f t="shared" si="19"/>
        <v>1.6927083333333335</v>
      </c>
      <c r="N185" s="16"/>
      <c r="O185" s="77"/>
    </row>
    <row r="186" spans="1:15" ht="18" customHeight="1">
      <c r="A186" s="35">
        <v>13</v>
      </c>
      <c r="B186" s="55" t="s">
        <v>176</v>
      </c>
      <c r="C186" s="56">
        <v>46</v>
      </c>
      <c r="D186" s="57">
        <v>5.582524271844661</v>
      </c>
      <c r="E186" s="58">
        <v>812</v>
      </c>
      <c r="F186" s="128">
        <f t="shared" si="22"/>
        <v>33</v>
      </c>
      <c r="G186" s="17">
        <v>33</v>
      </c>
      <c r="H186" s="59"/>
      <c r="I186" s="21">
        <f t="shared" si="17"/>
        <v>4.064039408866995</v>
      </c>
      <c r="J186" s="128">
        <v>58</v>
      </c>
      <c r="K186" s="21">
        <f t="shared" si="18"/>
        <v>7.142857142857142</v>
      </c>
      <c r="L186" s="51">
        <f t="shared" si="23"/>
        <v>13</v>
      </c>
      <c r="M186" s="21">
        <f t="shared" si="19"/>
        <v>1.5184848629776662</v>
      </c>
      <c r="N186" s="16"/>
      <c r="O186" s="77"/>
    </row>
    <row r="187" spans="1:15" ht="18" customHeight="1">
      <c r="A187" s="35">
        <v>14</v>
      </c>
      <c r="B187" s="55" t="s">
        <v>177</v>
      </c>
      <c r="C187" s="56">
        <v>185</v>
      </c>
      <c r="D187" s="57">
        <v>15.75809199318569</v>
      </c>
      <c r="E187" s="58">
        <v>1179</v>
      </c>
      <c r="F187" s="128">
        <f t="shared" si="22"/>
        <v>108</v>
      </c>
      <c r="G187" s="17">
        <v>108</v>
      </c>
      <c r="H187" s="59"/>
      <c r="I187" s="21">
        <f t="shared" si="17"/>
        <v>9.16030534351145</v>
      </c>
      <c r="J187" s="128">
        <v>154</v>
      </c>
      <c r="K187" s="21">
        <f t="shared" si="18"/>
        <v>13.061916878710772</v>
      </c>
      <c r="L187" s="51">
        <f t="shared" si="23"/>
        <v>77</v>
      </c>
      <c r="M187" s="21">
        <f t="shared" si="19"/>
        <v>6.597786649674241</v>
      </c>
      <c r="N187" s="16"/>
      <c r="O187" s="77"/>
    </row>
    <row r="188" spans="1:15" ht="18" customHeight="1">
      <c r="A188" s="35">
        <v>15</v>
      </c>
      <c r="B188" s="55" t="s">
        <v>178</v>
      </c>
      <c r="C188" s="56">
        <v>117</v>
      </c>
      <c r="D188" s="57">
        <v>6.685714285714285</v>
      </c>
      <c r="E188" s="58">
        <v>1753</v>
      </c>
      <c r="F188" s="128">
        <f t="shared" si="22"/>
        <v>80</v>
      </c>
      <c r="G188" s="17">
        <v>80</v>
      </c>
      <c r="H188" s="59"/>
      <c r="I188" s="21">
        <f t="shared" si="17"/>
        <v>4.563605248146035</v>
      </c>
      <c r="J188" s="128">
        <v>245</v>
      </c>
      <c r="K188" s="21">
        <f t="shared" si="18"/>
        <v>13.976041072447234</v>
      </c>
      <c r="L188" s="51">
        <f t="shared" si="23"/>
        <v>37</v>
      </c>
      <c r="M188" s="21">
        <f t="shared" si="19"/>
        <v>2.12210903756825</v>
      </c>
      <c r="N188" s="16"/>
      <c r="O188" s="77"/>
    </row>
    <row r="189" spans="1:15" ht="18" customHeight="1">
      <c r="A189" s="35">
        <v>16</v>
      </c>
      <c r="B189" s="55" t="s">
        <v>179</v>
      </c>
      <c r="C189" s="56">
        <v>300</v>
      </c>
      <c r="D189" s="57">
        <v>19.54397394136808</v>
      </c>
      <c r="E189" s="58">
        <v>1544</v>
      </c>
      <c r="F189" s="128">
        <f t="shared" si="22"/>
        <v>172</v>
      </c>
      <c r="G189" s="17">
        <v>172</v>
      </c>
      <c r="H189" s="60"/>
      <c r="I189" s="21">
        <f t="shared" si="17"/>
        <v>11.139896373056994</v>
      </c>
      <c r="J189" s="130">
        <v>249</v>
      </c>
      <c r="K189" s="21">
        <f t="shared" si="18"/>
        <v>16.126943005181346</v>
      </c>
      <c r="L189" s="51">
        <f t="shared" si="23"/>
        <v>128</v>
      </c>
      <c r="M189" s="21">
        <f t="shared" si="19"/>
        <v>8.404077568311086</v>
      </c>
      <c r="N189" s="16"/>
      <c r="O189" s="77"/>
    </row>
    <row r="190" spans="1:15" ht="18" customHeight="1">
      <c r="A190" s="35">
        <v>17</v>
      </c>
      <c r="B190" s="55" t="s">
        <v>180</v>
      </c>
      <c r="C190" s="56">
        <v>71</v>
      </c>
      <c r="D190" s="57">
        <v>4.361179361179361</v>
      </c>
      <c r="E190" s="58">
        <v>1650</v>
      </c>
      <c r="F190" s="128">
        <f t="shared" si="22"/>
        <v>57</v>
      </c>
      <c r="G190" s="17">
        <v>57</v>
      </c>
      <c r="H190" s="59"/>
      <c r="I190" s="21">
        <f t="shared" si="17"/>
        <v>3.4545454545454546</v>
      </c>
      <c r="J190" s="128">
        <v>172</v>
      </c>
      <c r="K190" s="21">
        <f t="shared" si="18"/>
        <v>10.424242424242426</v>
      </c>
      <c r="L190" s="51">
        <f t="shared" si="23"/>
        <v>14</v>
      </c>
      <c r="M190" s="21">
        <f t="shared" si="19"/>
        <v>0.9066339066339064</v>
      </c>
      <c r="N190" s="16"/>
      <c r="O190" s="77"/>
    </row>
    <row r="191" spans="1:15" ht="18" customHeight="1">
      <c r="A191" s="35">
        <v>18</v>
      </c>
      <c r="B191" s="55" t="s">
        <v>181</v>
      </c>
      <c r="C191" s="56">
        <v>171</v>
      </c>
      <c r="D191" s="57">
        <v>7.008196721311475</v>
      </c>
      <c r="E191" s="58">
        <v>2408</v>
      </c>
      <c r="F191" s="128">
        <f t="shared" si="22"/>
        <v>145</v>
      </c>
      <c r="G191" s="17">
        <v>145</v>
      </c>
      <c r="H191" s="59"/>
      <c r="I191" s="21">
        <f t="shared" si="17"/>
        <v>6.021594684385382</v>
      </c>
      <c r="J191" s="128">
        <v>143</v>
      </c>
      <c r="K191" s="21">
        <f t="shared" si="18"/>
        <v>5.938538205980066</v>
      </c>
      <c r="L191" s="51">
        <f t="shared" si="23"/>
        <v>26</v>
      </c>
      <c r="M191" s="21">
        <f t="shared" si="19"/>
        <v>0.9866020369260937</v>
      </c>
      <c r="N191" s="16"/>
      <c r="O191" s="77"/>
    </row>
    <row r="192" spans="1:15" ht="18" customHeight="1">
      <c r="A192" s="35">
        <v>19</v>
      </c>
      <c r="B192" s="55" t="s">
        <v>182</v>
      </c>
      <c r="C192" s="56">
        <v>94</v>
      </c>
      <c r="D192" s="57">
        <v>4.669647292598112</v>
      </c>
      <c r="E192" s="58">
        <v>2069</v>
      </c>
      <c r="F192" s="128">
        <f t="shared" si="22"/>
        <v>80</v>
      </c>
      <c r="G192" s="17">
        <v>80</v>
      </c>
      <c r="H192" s="59"/>
      <c r="I192" s="21">
        <f t="shared" si="17"/>
        <v>3.8666022232962782</v>
      </c>
      <c r="J192" s="128">
        <v>96</v>
      </c>
      <c r="K192" s="21">
        <f t="shared" si="18"/>
        <v>4.639922667955534</v>
      </c>
      <c r="L192" s="51">
        <f t="shared" si="23"/>
        <v>14</v>
      </c>
      <c r="M192" s="21">
        <f t="shared" si="19"/>
        <v>0.8030450693018341</v>
      </c>
      <c r="N192" s="16"/>
      <c r="O192" s="77"/>
    </row>
    <row r="193" spans="1:15" ht="18" customHeight="1">
      <c r="A193" s="35">
        <v>20</v>
      </c>
      <c r="B193" s="55" t="s">
        <v>183</v>
      </c>
      <c r="C193" s="56">
        <v>74</v>
      </c>
      <c r="D193" s="57">
        <v>5.538922155688622</v>
      </c>
      <c r="E193" s="58">
        <v>1336</v>
      </c>
      <c r="F193" s="128">
        <f t="shared" si="22"/>
        <v>58</v>
      </c>
      <c r="G193" s="17">
        <v>58</v>
      </c>
      <c r="H193" s="59"/>
      <c r="I193" s="21">
        <f t="shared" si="17"/>
        <v>4.341317365269461</v>
      </c>
      <c r="J193" s="128">
        <v>60</v>
      </c>
      <c r="K193" s="21">
        <f t="shared" si="18"/>
        <v>4.491017964071856</v>
      </c>
      <c r="L193" s="51">
        <f t="shared" si="23"/>
        <v>16</v>
      </c>
      <c r="M193" s="21">
        <f t="shared" si="19"/>
        <v>1.1976047904191613</v>
      </c>
      <c r="N193" s="16"/>
      <c r="O193" s="77"/>
    </row>
    <row r="194" spans="1:15" ht="18" customHeight="1">
      <c r="A194" s="35">
        <v>21</v>
      </c>
      <c r="B194" s="55" t="s">
        <v>184</v>
      </c>
      <c r="C194" s="56">
        <v>93</v>
      </c>
      <c r="D194" s="57">
        <v>8.296164139161464</v>
      </c>
      <c r="E194" s="58">
        <v>1134</v>
      </c>
      <c r="F194" s="128">
        <f t="shared" si="22"/>
        <v>68</v>
      </c>
      <c r="G194" s="17">
        <v>68</v>
      </c>
      <c r="H194" s="59"/>
      <c r="I194" s="21">
        <f t="shared" si="17"/>
        <v>5.996472663139329</v>
      </c>
      <c r="J194" s="128">
        <v>132</v>
      </c>
      <c r="K194" s="21">
        <f t="shared" si="18"/>
        <v>11.64021164021164</v>
      </c>
      <c r="L194" s="51">
        <f t="shared" si="23"/>
        <v>25</v>
      </c>
      <c r="M194" s="21">
        <f t="shared" si="19"/>
        <v>2.2996914760221348</v>
      </c>
      <c r="N194" s="16"/>
      <c r="O194" s="77"/>
    </row>
    <row r="195" spans="1:15" s="74" customFormat="1" ht="18" customHeight="1">
      <c r="A195" s="131" t="s">
        <v>185</v>
      </c>
      <c r="B195" s="132" t="s">
        <v>260</v>
      </c>
      <c r="C195" s="15">
        <v>5779</v>
      </c>
      <c r="D195" s="133">
        <v>10.55</v>
      </c>
      <c r="E195" s="153">
        <f>SUM(E196:E225)</f>
        <v>55646</v>
      </c>
      <c r="F195" s="15">
        <f>SUM(F196:F225)</f>
        <v>3789</v>
      </c>
      <c r="G195" s="120">
        <f>SUM(G196:G225)</f>
        <v>3712</v>
      </c>
      <c r="H195" s="134">
        <f>SUM(H196:H225)</f>
        <v>77</v>
      </c>
      <c r="I195" s="133">
        <f t="shared" si="17"/>
        <v>6.809114761168818</v>
      </c>
      <c r="J195" s="15">
        <f>SUM(J196:J225)</f>
        <v>4412</v>
      </c>
      <c r="K195" s="11">
        <f t="shared" si="18"/>
        <v>7.928692089278655</v>
      </c>
      <c r="L195" s="135">
        <f>SUM(L196:L225)</f>
        <v>1990</v>
      </c>
      <c r="M195" s="11">
        <f t="shared" si="19"/>
        <v>3.740885238831183</v>
      </c>
      <c r="N195" s="72"/>
      <c r="O195" s="80"/>
    </row>
    <row r="196" spans="1:15" s="74" customFormat="1" ht="18" customHeight="1">
      <c r="A196" s="105">
        <v>1</v>
      </c>
      <c r="B196" s="136" t="s">
        <v>268</v>
      </c>
      <c r="C196" s="137">
        <v>21</v>
      </c>
      <c r="D196" s="138">
        <v>1.0130246020260492</v>
      </c>
      <c r="E196" s="139">
        <v>2252</v>
      </c>
      <c r="F196" s="17">
        <f>G196+H196</f>
        <v>15</v>
      </c>
      <c r="G196" s="17">
        <v>15</v>
      </c>
      <c r="H196" s="129"/>
      <c r="I196" s="21">
        <f t="shared" si="17"/>
        <v>0.6660746003552398</v>
      </c>
      <c r="J196" s="17">
        <v>7</v>
      </c>
      <c r="K196" s="21">
        <f t="shared" si="18"/>
        <v>0.3108348134991119</v>
      </c>
      <c r="L196" s="51">
        <f aca="true" t="shared" si="24" ref="L196:L225">C196-F196</f>
        <v>6</v>
      </c>
      <c r="M196" s="21">
        <f t="shared" si="19"/>
        <v>0.34695000167080936</v>
      </c>
      <c r="N196" s="72"/>
      <c r="O196" s="80"/>
    </row>
    <row r="197" spans="1:15" s="74" customFormat="1" ht="18" customHeight="1">
      <c r="A197" s="105">
        <v>2</v>
      </c>
      <c r="B197" s="136" t="s">
        <v>186</v>
      </c>
      <c r="C197" s="139">
        <v>223</v>
      </c>
      <c r="D197" s="140">
        <v>30.547945205479454</v>
      </c>
      <c r="E197" s="139">
        <v>728</v>
      </c>
      <c r="F197" s="17">
        <f>G197+H197</f>
        <v>151</v>
      </c>
      <c r="G197" s="17">
        <v>149</v>
      </c>
      <c r="H197" s="137">
        <v>2</v>
      </c>
      <c r="I197" s="21">
        <f t="shared" si="17"/>
        <v>20.741758241758244</v>
      </c>
      <c r="J197" s="141">
        <v>144</v>
      </c>
      <c r="K197" s="21">
        <f t="shared" si="18"/>
        <v>19.78021978021978</v>
      </c>
      <c r="L197" s="51">
        <f t="shared" si="24"/>
        <v>72</v>
      </c>
      <c r="M197" s="21">
        <f t="shared" si="19"/>
        <v>9.80618696372121</v>
      </c>
      <c r="N197" s="72"/>
      <c r="O197" s="80"/>
    </row>
    <row r="198" spans="1:15" s="74" customFormat="1" ht="18" customHeight="1">
      <c r="A198" s="105">
        <v>3</v>
      </c>
      <c r="B198" s="142" t="s">
        <v>187</v>
      </c>
      <c r="C198" s="139">
        <v>220</v>
      </c>
      <c r="D198" s="143">
        <v>32.06997084548105</v>
      </c>
      <c r="E198" s="139">
        <v>688</v>
      </c>
      <c r="F198" s="17">
        <f aca="true" t="shared" si="25" ref="F198:F225">G198+H198</f>
        <v>157</v>
      </c>
      <c r="G198" s="17">
        <v>157</v>
      </c>
      <c r="H198" s="137"/>
      <c r="I198" s="21">
        <f t="shared" si="17"/>
        <v>22.819767441860463</v>
      </c>
      <c r="J198" s="141">
        <v>118</v>
      </c>
      <c r="K198" s="21">
        <f t="shared" si="18"/>
        <v>17.151162790697676</v>
      </c>
      <c r="L198" s="51">
        <f t="shared" si="24"/>
        <v>63</v>
      </c>
      <c r="M198" s="21">
        <f t="shared" si="19"/>
        <v>9.250203403620588</v>
      </c>
      <c r="N198" s="72"/>
      <c r="O198" s="80"/>
    </row>
    <row r="199" spans="1:15" s="74" customFormat="1" ht="18" customHeight="1">
      <c r="A199" s="105">
        <v>4</v>
      </c>
      <c r="B199" s="144" t="s">
        <v>188</v>
      </c>
      <c r="C199" s="139">
        <v>498</v>
      </c>
      <c r="D199" s="145">
        <v>38.396299151888975</v>
      </c>
      <c r="E199" s="139">
        <v>1316</v>
      </c>
      <c r="F199" s="17">
        <f t="shared" si="25"/>
        <v>378</v>
      </c>
      <c r="G199" s="17">
        <v>375</v>
      </c>
      <c r="H199" s="137">
        <v>3</v>
      </c>
      <c r="I199" s="21">
        <f t="shared" si="17"/>
        <v>28.723404255319153</v>
      </c>
      <c r="J199" s="141">
        <v>352</v>
      </c>
      <c r="K199" s="21">
        <f t="shared" si="18"/>
        <v>26.74772036474164</v>
      </c>
      <c r="L199" s="51">
        <f t="shared" si="24"/>
        <v>120</v>
      </c>
      <c r="M199" s="21">
        <f t="shared" si="19"/>
        <v>9.672894896569822</v>
      </c>
      <c r="N199" s="72"/>
      <c r="O199" s="80"/>
    </row>
    <row r="200" spans="1:15" s="74" customFormat="1" ht="18" customHeight="1">
      <c r="A200" s="105">
        <v>5</v>
      </c>
      <c r="B200" s="136" t="s">
        <v>189</v>
      </c>
      <c r="C200" s="139">
        <v>546</v>
      </c>
      <c r="D200" s="145">
        <v>29.011689691817217</v>
      </c>
      <c r="E200" s="139">
        <v>1893</v>
      </c>
      <c r="F200" s="17">
        <f t="shared" si="25"/>
        <v>388</v>
      </c>
      <c r="G200" s="17">
        <v>388</v>
      </c>
      <c r="H200" s="137"/>
      <c r="I200" s="21">
        <f t="shared" si="17"/>
        <v>20.496566296883252</v>
      </c>
      <c r="J200" s="141">
        <v>306</v>
      </c>
      <c r="K200" s="21">
        <f t="shared" si="18"/>
        <v>16.164817749603806</v>
      </c>
      <c r="L200" s="51">
        <f t="shared" si="24"/>
        <v>158</v>
      </c>
      <c r="M200" s="21">
        <f t="shared" si="19"/>
        <v>8.515123394933966</v>
      </c>
      <c r="N200" s="72"/>
      <c r="O200" s="80"/>
    </row>
    <row r="201" spans="1:15" s="74" customFormat="1" ht="18" customHeight="1">
      <c r="A201" s="105">
        <v>6</v>
      </c>
      <c r="B201" s="136" t="s">
        <v>190</v>
      </c>
      <c r="C201" s="139">
        <v>387</v>
      </c>
      <c r="D201" s="143">
        <v>33.799126637554586</v>
      </c>
      <c r="E201" s="139">
        <v>1145</v>
      </c>
      <c r="F201" s="17">
        <f t="shared" si="25"/>
        <v>279</v>
      </c>
      <c r="G201" s="17">
        <v>277</v>
      </c>
      <c r="H201" s="137">
        <v>2</v>
      </c>
      <c r="I201" s="21">
        <f aca="true" t="shared" si="26" ref="I201:I249">F201/E201*100</f>
        <v>24.366812227074234</v>
      </c>
      <c r="J201" s="141">
        <v>294</v>
      </c>
      <c r="K201" s="21">
        <f aca="true" t="shared" si="27" ref="K201:K249">J201/E201*100</f>
        <v>25.676855895196503</v>
      </c>
      <c r="L201" s="51">
        <f t="shared" si="24"/>
        <v>108</v>
      </c>
      <c r="M201" s="21">
        <f t="shared" si="19"/>
        <v>9.432314410480352</v>
      </c>
      <c r="N201" s="72"/>
      <c r="O201" s="80"/>
    </row>
    <row r="202" spans="1:15" s="74" customFormat="1" ht="18" customHeight="1">
      <c r="A202" s="105">
        <v>7</v>
      </c>
      <c r="B202" s="142" t="s">
        <v>191</v>
      </c>
      <c r="C202" s="139">
        <v>386</v>
      </c>
      <c r="D202" s="143">
        <v>38.522954091816366</v>
      </c>
      <c r="E202" s="139">
        <v>1016</v>
      </c>
      <c r="F202" s="17">
        <f t="shared" si="25"/>
        <v>297</v>
      </c>
      <c r="G202" s="17">
        <v>264</v>
      </c>
      <c r="H202" s="137">
        <v>33</v>
      </c>
      <c r="I202" s="21">
        <f t="shared" si="26"/>
        <v>29.232283464566926</v>
      </c>
      <c r="J202" s="141">
        <v>303</v>
      </c>
      <c r="K202" s="21">
        <f t="shared" si="27"/>
        <v>29.822834645669293</v>
      </c>
      <c r="L202" s="51">
        <f t="shared" si="24"/>
        <v>89</v>
      </c>
      <c r="M202" s="21">
        <f aca="true" t="shared" si="28" ref="M202:M249">D202-I202</f>
        <v>9.29067062724944</v>
      </c>
      <c r="N202" s="72"/>
      <c r="O202" s="80"/>
    </row>
    <row r="203" spans="1:15" s="74" customFormat="1" ht="18" customHeight="1">
      <c r="A203" s="105">
        <v>8</v>
      </c>
      <c r="B203" s="136" t="s">
        <v>192</v>
      </c>
      <c r="C203" s="139">
        <v>358</v>
      </c>
      <c r="D203" s="143">
        <v>40.36076662908681</v>
      </c>
      <c r="E203" s="139">
        <v>895</v>
      </c>
      <c r="F203" s="17">
        <f t="shared" si="25"/>
        <v>288</v>
      </c>
      <c r="G203" s="17">
        <v>288</v>
      </c>
      <c r="H203" s="137"/>
      <c r="I203" s="21">
        <f t="shared" si="26"/>
        <v>32.17877094972067</v>
      </c>
      <c r="J203" s="141">
        <v>286</v>
      </c>
      <c r="K203" s="21">
        <f t="shared" si="27"/>
        <v>31.955307262569832</v>
      </c>
      <c r="L203" s="51">
        <f t="shared" si="24"/>
        <v>70</v>
      </c>
      <c r="M203" s="21">
        <f t="shared" si="28"/>
        <v>8.181995679366139</v>
      </c>
      <c r="N203" s="72"/>
      <c r="O203" s="80"/>
    </row>
    <row r="204" spans="1:15" s="74" customFormat="1" ht="18" customHeight="1">
      <c r="A204" s="105">
        <v>9</v>
      </c>
      <c r="B204" s="136" t="s">
        <v>193</v>
      </c>
      <c r="C204" s="139">
        <v>99</v>
      </c>
      <c r="D204" s="143">
        <v>17.157712305025996</v>
      </c>
      <c r="E204" s="139">
        <v>578</v>
      </c>
      <c r="F204" s="17">
        <f t="shared" si="25"/>
        <v>54</v>
      </c>
      <c r="G204" s="17">
        <v>54</v>
      </c>
      <c r="H204" s="137"/>
      <c r="I204" s="21">
        <f t="shared" si="26"/>
        <v>9.342560553633218</v>
      </c>
      <c r="J204" s="141">
        <v>83</v>
      </c>
      <c r="K204" s="21">
        <f t="shared" si="27"/>
        <v>14.359861591695502</v>
      </c>
      <c r="L204" s="51">
        <f t="shared" si="24"/>
        <v>45</v>
      </c>
      <c r="M204" s="21">
        <f t="shared" si="28"/>
        <v>7.8151517513927775</v>
      </c>
      <c r="N204" s="72"/>
      <c r="O204" s="80"/>
    </row>
    <row r="205" spans="1:15" s="74" customFormat="1" ht="18" customHeight="1">
      <c r="A205" s="105">
        <v>10</v>
      </c>
      <c r="B205" s="136" t="s">
        <v>194</v>
      </c>
      <c r="C205" s="139">
        <v>359</v>
      </c>
      <c r="D205" s="143">
        <v>33.964049195837276</v>
      </c>
      <c r="E205" s="139">
        <v>1067</v>
      </c>
      <c r="F205" s="17">
        <f t="shared" si="25"/>
        <v>206</v>
      </c>
      <c r="G205" s="17">
        <v>206</v>
      </c>
      <c r="H205" s="137"/>
      <c r="I205" s="21">
        <f t="shared" si="26"/>
        <v>19.306466729147143</v>
      </c>
      <c r="J205" s="141">
        <v>33</v>
      </c>
      <c r="K205" s="21">
        <f t="shared" si="27"/>
        <v>3.0927835051546393</v>
      </c>
      <c r="L205" s="51">
        <f t="shared" si="24"/>
        <v>153</v>
      </c>
      <c r="M205" s="21">
        <f t="shared" si="28"/>
        <v>14.657582466690133</v>
      </c>
      <c r="N205" s="72"/>
      <c r="O205" s="80"/>
    </row>
    <row r="206" spans="1:15" s="74" customFormat="1" ht="18" customHeight="1">
      <c r="A206" s="105">
        <v>11</v>
      </c>
      <c r="B206" s="136" t="s">
        <v>195</v>
      </c>
      <c r="C206" s="139">
        <v>355</v>
      </c>
      <c r="D206" s="146">
        <v>32.56880733944954</v>
      </c>
      <c r="E206" s="139">
        <v>1100</v>
      </c>
      <c r="F206" s="17">
        <f t="shared" si="25"/>
        <v>226</v>
      </c>
      <c r="G206" s="17">
        <v>226</v>
      </c>
      <c r="H206" s="137"/>
      <c r="I206" s="21">
        <f t="shared" si="26"/>
        <v>20.545454545454543</v>
      </c>
      <c r="J206" s="141">
        <v>325</v>
      </c>
      <c r="K206" s="21">
        <f t="shared" si="27"/>
        <v>29.545454545454547</v>
      </c>
      <c r="L206" s="51">
        <f t="shared" si="24"/>
        <v>129</v>
      </c>
      <c r="M206" s="21">
        <f t="shared" si="28"/>
        <v>12.023352793994999</v>
      </c>
      <c r="N206" s="72"/>
      <c r="O206" s="80"/>
    </row>
    <row r="207" spans="1:15" s="74" customFormat="1" ht="18" customHeight="1">
      <c r="A207" s="105">
        <v>12</v>
      </c>
      <c r="B207" s="136" t="s">
        <v>196</v>
      </c>
      <c r="C207" s="139">
        <v>117</v>
      </c>
      <c r="D207" s="146">
        <v>7.317073170731707</v>
      </c>
      <c r="E207" s="139">
        <v>1593</v>
      </c>
      <c r="F207" s="17">
        <f t="shared" si="25"/>
        <v>58</v>
      </c>
      <c r="G207" s="17">
        <v>58</v>
      </c>
      <c r="H207" s="137"/>
      <c r="I207" s="21">
        <f t="shared" si="26"/>
        <v>3.640929064657878</v>
      </c>
      <c r="J207" s="141">
        <v>175</v>
      </c>
      <c r="K207" s="21">
        <f t="shared" si="27"/>
        <v>10.98556183301946</v>
      </c>
      <c r="L207" s="51">
        <f t="shared" si="24"/>
        <v>59</v>
      </c>
      <c r="M207" s="21">
        <f t="shared" si="28"/>
        <v>3.6761441060738287</v>
      </c>
      <c r="N207" s="72"/>
      <c r="O207" s="80"/>
    </row>
    <row r="208" spans="1:15" s="74" customFormat="1" ht="18" customHeight="1">
      <c r="A208" s="105">
        <v>13</v>
      </c>
      <c r="B208" s="136" t="s">
        <v>197</v>
      </c>
      <c r="C208" s="139">
        <v>398</v>
      </c>
      <c r="D208" s="146">
        <v>20.285423037716615</v>
      </c>
      <c r="E208" s="139">
        <v>2021</v>
      </c>
      <c r="F208" s="17">
        <f t="shared" si="25"/>
        <v>234</v>
      </c>
      <c r="G208" s="17">
        <v>234</v>
      </c>
      <c r="H208" s="137"/>
      <c r="I208" s="21">
        <f t="shared" si="26"/>
        <v>11.578426521523998</v>
      </c>
      <c r="J208" s="141">
        <v>334</v>
      </c>
      <c r="K208" s="21">
        <f t="shared" si="27"/>
        <v>16.5264720435428</v>
      </c>
      <c r="L208" s="51">
        <f t="shared" si="24"/>
        <v>164</v>
      </c>
      <c r="M208" s="21">
        <f t="shared" si="28"/>
        <v>8.706996516192618</v>
      </c>
      <c r="N208" s="72"/>
      <c r="O208" s="80"/>
    </row>
    <row r="209" spans="1:15" s="74" customFormat="1" ht="18" customHeight="1">
      <c r="A209" s="105">
        <v>14</v>
      </c>
      <c r="B209" s="136" t="s">
        <v>198</v>
      </c>
      <c r="C209" s="139">
        <v>233</v>
      </c>
      <c r="D209" s="143">
        <v>12.072538860103627</v>
      </c>
      <c r="E209" s="139">
        <v>1986</v>
      </c>
      <c r="F209" s="17">
        <f t="shared" si="25"/>
        <v>147</v>
      </c>
      <c r="G209" s="17">
        <v>143</v>
      </c>
      <c r="H209" s="137">
        <v>4</v>
      </c>
      <c r="I209" s="21">
        <f t="shared" si="26"/>
        <v>7.401812688821751</v>
      </c>
      <c r="J209" s="141">
        <v>220</v>
      </c>
      <c r="K209" s="21">
        <f t="shared" si="27"/>
        <v>11.07754279959718</v>
      </c>
      <c r="L209" s="51">
        <f t="shared" si="24"/>
        <v>86</v>
      </c>
      <c r="M209" s="21">
        <f t="shared" si="28"/>
        <v>4.670726171281876</v>
      </c>
      <c r="N209" s="72"/>
      <c r="O209" s="80"/>
    </row>
    <row r="210" spans="1:15" s="74" customFormat="1" ht="18" customHeight="1">
      <c r="A210" s="105">
        <v>15</v>
      </c>
      <c r="B210" s="136" t="s">
        <v>199</v>
      </c>
      <c r="C210" s="139">
        <v>99</v>
      </c>
      <c r="D210" s="143">
        <v>7.366071428571429</v>
      </c>
      <c r="E210" s="139">
        <v>1353</v>
      </c>
      <c r="F210" s="17">
        <f t="shared" si="25"/>
        <v>62</v>
      </c>
      <c r="G210" s="17">
        <v>62</v>
      </c>
      <c r="H210" s="137"/>
      <c r="I210" s="21">
        <f t="shared" si="26"/>
        <v>4.582409460458241</v>
      </c>
      <c r="J210" s="141">
        <v>74</v>
      </c>
      <c r="K210" s="21">
        <f t="shared" si="27"/>
        <v>5.469327420546933</v>
      </c>
      <c r="L210" s="51">
        <f t="shared" si="24"/>
        <v>37</v>
      </c>
      <c r="M210" s="21">
        <f t="shared" si="28"/>
        <v>2.7836619681131882</v>
      </c>
      <c r="N210" s="72"/>
      <c r="O210" s="80"/>
    </row>
    <row r="211" spans="1:15" s="74" customFormat="1" ht="18" customHeight="1">
      <c r="A211" s="105">
        <v>16</v>
      </c>
      <c r="B211" s="136" t="s">
        <v>200</v>
      </c>
      <c r="C211" s="139">
        <v>126</v>
      </c>
      <c r="D211" s="143">
        <v>6.098741529525654</v>
      </c>
      <c r="E211" s="139">
        <v>2098</v>
      </c>
      <c r="F211" s="17">
        <f t="shared" si="25"/>
        <v>67</v>
      </c>
      <c r="G211" s="17">
        <v>63</v>
      </c>
      <c r="H211" s="137">
        <v>4</v>
      </c>
      <c r="I211" s="21">
        <f t="shared" si="26"/>
        <v>3.1935176358436608</v>
      </c>
      <c r="J211" s="141">
        <v>69</v>
      </c>
      <c r="K211" s="21">
        <f t="shared" si="27"/>
        <v>3.28884652049571</v>
      </c>
      <c r="L211" s="51">
        <f t="shared" si="24"/>
        <v>59</v>
      </c>
      <c r="M211" s="21">
        <f t="shared" si="28"/>
        <v>2.905223893681993</v>
      </c>
      <c r="N211" s="72"/>
      <c r="O211" s="80"/>
    </row>
    <row r="212" spans="1:15" s="74" customFormat="1" ht="18" customHeight="1">
      <c r="A212" s="105">
        <v>17</v>
      </c>
      <c r="B212" s="136" t="s">
        <v>201</v>
      </c>
      <c r="C212" s="139">
        <v>255</v>
      </c>
      <c r="D212" s="143">
        <v>16.388174807197945</v>
      </c>
      <c r="E212" s="139">
        <v>1580</v>
      </c>
      <c r="F212" s="17">
        <f t="shared" si="25"/>
        <v>133</v>
      </c>
      <c r="G212" s="17">
        <v>133</v>
      </c>
      <c r="H212" s="137"/>
      <c r="I212" s="21">
        <f t="shared" si="26"/>
        <v>8.417721518987342</v>
      </c>
      <c r="J212" s="141">
        <v>107</v>
      </c>
      <c r="K212" s="21">
        <f t="shared" si="27"/>
        <v>6.772151898734177</v>
      </c>
      <c r="L212" s="51">
        <f t="shared" si="24"/>
        <v>122</v>
      </c>
      <c r="M212" s="21">
        <f t="shared" si="28"/>
        <v>7.970453288210603</v>
      </c>
      <c r="N212" s="72"/>
      <c r="O212" s="80"/>
    </row>
    <row r="213" spans="1:15" s="74" customFormat="1" ht="18" customHeight="1">
      <c r="A213" s="105">
        <v>18</v>
      </c>
      <c r="B213" s="136" t="s">
        <v>202</v>
      </c>
      <c r="C213" s="139">
        <v>48</v>
      </c>
      <c r="D213" s="143">
        <v>4.308797127468582</v>
      </c>
      <c r="E213" s="139">
        <v>1116</v>
      </c>
      <c r="F213" s="17">
        <f t="shared" si="25"/>
        <v>27</v>
      </c>
      <c r="G213" s="17">
        <v>27</v>
      </c>
      <c r="H213" s="137"/>
      <c r="I213" s="21">
        <f t="shared" si="26"/>
        <v>2.4193548387096775</v>
      </c>
      <c r="J213" s="141">
        <v>38</v>
      </c>
      <c r="K213" s="21">
        <f t="shared" si="27"/>
        <v>3.405017921146954</v>
      </c>
      <c r="L213" s="51">
        <f t="shared" si="24"/>
        <v>21</v>
      </c>
      <c r="M213" s="21">
        <f t="shared" si="28"/>
        <v>1.8894422887589042</v>
      </c>
      <c r="N213" s="72"/>
      <c r="O213" s="80"/>
    </row>
    <row r="214" spans="1:15" s="74" customFormat="1" ht="18" customHeight="1">
      <c r="A214" s="105">
        <v>19</v>
      </c>
      <c r="B214" s="136" t="s">
        <v>203</v>
      </c>
      <c r="C214" s="139">
        <v>79</v>
      </c>
      <c r="D214" s="143">
        <v>3.269867549668874</v>
      </c>
      <c r="E214" s="139">
        <v>2430</v>
      </c>
      <c r="F214" s="17">
        <f t="shared" si="25"/>
        <v>35</v>
      </c>
      <c r="G214" s="17">
        <v>35</v>
      </c>
      <c r="H214" s="137"/>
      <c r="I214" s="21">
        <f t="shared" si="26"/>
        <v>1.440329218106996</v>
      </c>
      <c r="J214" s="141">
        <v>62</v>
      </c>
      <c r="K214" s="21">
        <f t="shared" si="27"/>
        <v>2.551440329218107</v>
      </c>
      <c r="L214" s="51">
        <f t="shared" si="24"/>
        <v>44</v>
      </c>
      <c r="M214" s="21">
        <f t="shared" si="28"/>
        <v>1.829538331561878</v>
      </c>
      <c r="N214" s="72"/>
      <c r="O214" s="80"/>
    </row>
    <row r="215" spans="1:15" s="74" customFormat="1" ht="18" customHeight="1">
      <c r="A215" s="105">
        <v>20</v>
      </c>
      <c r="B215" s="136" t="s">
        <v>204</v>
      </c>
      <c r="C215" s="139">
        <v>99</v>
      </c>
      <c r="D215" s="143">
        <v>4.189589504866695</v>
      </c>
      <c r="E215" s="139">
        <v>2396</v>
      </c>
      <c r="F215" s="17">
        <f t="shared" si="25"/>
        <v>53</v>
      </c>
      <c r="G215" s="17">
        <v>53</v>
      </c>
      <c r="H215" s="137"/>
      <c r="I215" s="21">
        <f t="shared" si="26"/>
        <v>2.2120200333889817</v>
      </c>
      <c r="J215" s="141">
        <v>158</v>
      </c>
      <c r="K215" s="21">
        <f t="shared" si="27"/>
        <v>6.59432387312187</v>
      </c>
      <c r="L215" s="51">
        <f t="shared" si="24"/>
        <v>46</v>
      </c>
      <c r="M215" s="21">
        <f t="shared" si="28"/>
        <v>1.9775694714777132</v>
      </c>
      <c r="N215" s="72"/>
      <c r="O215" s="80"/>
    </row>
    <row r="216" spans="1:15" s="74" customFormat="1" ht="18" customHeight="1">
      <c r="A216" s="105">
        <v>21</v>
      </c>
      <c r="B216" s="136" t="s">
        <v>205</v>
      </c>
      <c r="C216" s="139">
        <v>48</v>
      </c>
      <c r="D216" s="143">
        <v>1.9047619047619049</v>
      </c>
      <c r="E216" s="139">
        <v>2522</v>
      </c>
      <c r="F216" s="17">
        <f t="shared" si="25"/>
        <v>42</v>
      </c>
      <c r="G216" s="17">
        <v>34</v>
      </c>
      <c r="H216" s="137">
        <v>8</v>
      </c>
      <c r="I216" s="21">
        <f t="shared" si="26"/>
        <v>1.6653449643140366</v>
      </c>
      <c r="J216" s="141">
        <v>21</v>
      </c>
      <c r="K216" s="21">
        <f t="shared" si="27"/>
        <v>0.8326724821570183</v>
      </c>
      <c r="L216" s="51">
        <f t="shared" si="24"/>
        <v>6</v>
      </c>
      <c r="M216" s="21">
        <f t="shared" si="28"/>
        <v>0.23941694044786832</v>
      </c>
      <c r="N216" s="72"/>
      <c r="O216" s="80"/>
    </row>
    <row r="217" spans="1:15" s="74" customFormat="1" ht="18" customHeight="1">
      <c r="A217" s="105">
        <v>22</v>
      </c>
      <c r="B217" s="136" t="s">
        <v>206</v>
      </c>
      <c r="C217" s="139">
        <v>157</v>
      </c>
      <c r="D217" s="143">
        <v>4.214765100671141</v>
      </c>
      <c r="E217" s="139">
        <v>3779</v>
      </c>
      <c r="F217" s="17">
        <f t="shared" si="25"/>
        <v>85</v>
      </c>
      <c r="G217" s="17">
        <v>85</v>
      </c>
      <c r="H217" s="137"/>
      <c r="I217" s="21">
        <f t="shared" si="26"/>
        <v>2.2492722942577403</v>
      </c>
      <c r="J217" s="141">
        <v>226</v>
      </c>
      <c r="K217" s="21">
        <f t="shared" si="27"/>
        <v>5.980418100026462</v>
      </c>
      <c r="L217" s="51">
        <f t="shared" si="24"/>
        <v>72</v>
      </c>
      <c r="M217" s="21">
        <f t="shared" si="28"/>
        <v>1.9654928064134003</v>
      </c>
      <c r="N217" s="72"/>
      <c r="O217" s="80"/>
    </row>
    <row r="218" spans="1:15" s="74" customFormat="1" ht="18" customHeight="1">
      <c r="A218" s="105">
        <v>23</v>
      </c>
      <c r="B218" s="142" t="s">
        <v>207</v>
      </c>
      <c r="C218" s="139">
        <v>17</v>
      </c>
      <c r="D218" s="143">
        <v>0.9906759906759907</v>
      </c>
      <c r="E218" s="139">
        <v>1775</v>
      </c>
      <c r="F218" s="17">
        <f t="shared" si="25"/>
        <v>15</v>
      </c>
      <c r="G218" s="17">
        <v>15</v>
      </c>
      <c r="H218" s="137"/>
      <c r="I218" s="21">
        <f t="shared" si="26"/>
        <v>0.8450704225352111</v>
      </c>
      <c r="J218" s="141">
        <v>9</v>
      </c>
      <c r="K218" s="21">
        <f t="shared" si="27"/>
        <v>0.5070422535211268</v>
      </c>
      <c r="L218" s="51">
        <f t="shared" si="24"/>
        <v>2</v>
      </c>
      <c r="M218" s="21">
        <f t="shared" si="28"/>
        <v>0.14560556814077952</v>
      </c>
      <c r="N218" s="72"/>
      <c r="O218" s="80"/>
    </row>
    <row r="219" spans="1:15" s="74" customFormat="1" ht="18" customHeight="1">
      <c r="A219" s="105">
        <v>24</v>
      </c>
      <c r="B219" s="136" t="s">
        <v>208</v>
      </c>
      <c r="C219" s="139">
        <v>57</v>
      </c>
      <c r="D219" s="143">
        <v>2.41423125794155</v>
      </c>
      <c r="E219" s="139">
        <v>2464</v>
      </c>
      <c r="F219" s="17">
        <f t="shared" si="25"/>
        <v>34</v>
      </c>
      <c r="G219" s="17">
        <v>34</v>
      </c>
      <c r="H219" s="137"/>
      <c r="I219" s="21">
        <f t="shared" si="26"/>
        <v>1.37987012987013</v>
      </c>
      <c r="J219" s="141">
        <v>36</v>
      </c>
      <c r="K219" s="21">
        <f t="shared" si="27"/>
        <v>1.461038961038961</v>
      </c>
      <c r="L219" s="51">
        <f t="shared" si="24"/>
        <v>23</v>
      </c>
      <c r="M219" s="21">
        <f t="shared" si="28"/>
        <v>1.03436112807142</v>
      </c>
      <c r="N219" s="72"/>
      <c r="O219" s="80"/>
    </row>
    <row r="220" spans="1:15" s="74" customFormat="1" ht="18" customHeight="1">
      <c r="A220" s="105">
        <v>25</v>
      </c>
      <c r="B220" s="136" t="s">
        <v>209</v>
      </c>
      <c r="C220" s="139">
        <v>151</v>
      </c>
      <c r="D220" s="143">
        <v>6.556665219279201</v>
      </c>
      <c r="E220" s="139">
        <v>2351</v>
      </c>
      <c r="F220" s="17">
        <f t="shared" si="25"/>
        <v>101</v>
      </c>
      <c r="G220" s="17">
        <v>100</v>
      </c>
      <c r="H220" s="137">
        <v>1</v>
      </c>
      <c r="I220" s="21">
        <f t="shared" si="26"/>
        <v>4.296044236495108</v>
      </c>
      <c r="J220" s="141">
        <v>122</v>
      </c>
      <c r="K220" s="21">
        <f t="shared" si="27"/>
        <v>5.189281156954487</v>
      </c>
      <c r="L220" s="51">
        <f t="shared" si="24"/>
        <v>50</v>
      </c>
      <c r="M220" s="21">
        <f t="shared" si="28"/>
        <v>2.2606209827840926</v>
      </c>
      <c r="N220" s="72"/>
      <c r="O220" s="80"/>
    </row>
    <row r="221" spans="1:15" s="74" customFormat="1" ht="18" customHeight="1">
      <c r="A221" s="105">
        <v>26</v>
      </c>
      <c r="B221" s="142" t="s">
        <v>210</v>
      </c>
      <c r="C221" s="139">
        <v>212</v>
      </c>
      <c r="D221" s="143">
        <v>11.738648947951273</v>
      </c>
      <c r="E221" s="139">
        <v>1839</v>
      </c>
      <c r="F221" s="17">
        <f t="shared" si="25"/>
        <v>111</v>
      </c>
      <c r="G221" s="17">
        <v>101</v>
      </c>
      <c r="H221" s="137">
        <v>10</v>
      </c>
      <c r="I221" s="21">
        <f t="shared" si="26"/>
        <v>6.035889070146819</v>
      </c>
      <c r="J221" s="141">
        <v>308</v>
      </c>
      <c r="K221" s="21">
        <f t="shared" si="27"/>
        <v>16.748232735182164</v>
      </c>
      <c r="L221" s="51">
        <f t="shared" si="24"/>
        <v>101</v>
      </c>
      <c r="M221" s="21">
        <f t="shared" si="28"/>
        <v>5.7027598778044535</v>
      </c>
      <c r="N221" s="72"/>
      <c r="O221" s="80"/>
    </row>
    <row r="222" spans="1:15" s="74" customFormat="1" ht="18" customHeight="1">
      <c r="A222" s="105">
        <v>27</v>
      </c>
      <c r="B222" s="136" t="s">
        <v>211</v>
      </c>
      <c r="C222" s="139">
        <v>87</v>
      </c>
      <c r="D222" s="143">
        <v>4.115421002838222</v>
      </c>
      <c r="E222" s="139">
        <v>2153</v>
      </c>
      <c r="F222" s="17">
        <f t="shared" si="25"/>
        <v>46</v>
      </c>
      <c r="G222" s="17">
        <v>46</v>
      </c>
      <c r="H222" s="137"/>
      <c r="I222" s="21">
        <f t="shared" si="26"/>
        <v>2.1365536460752437</v>
      </c>
      <c r="J222" s="141">
        <v>74</v>
      </c>
      <c r="K222" s="21">
        <f t="shared" si="27"/>
        <v>3.4370645610775665</v>
      </c>
      <c r="L222" s="51">
        <f t="shared" si="24"/>
        <v>41</v>
      </c>
      <c r="M222" s="21">
        <f t="shared" si="28"/>
        <v>1.978867356762978</v>
      </c>
      <c r="N222" s="72"/>
      <c r="O222" s="80"/>
    </row>
    <row r="223" spans="1:15" s="74" customFormat="1" ht="18" customHeight="1">
      <c r="A223" s="105">
        <v>28</v>
      </c>
      <c r="B223" s="136" t="s">
        <v>212</v>
      </c>
      <c r="C223" s="139">
        <v>43</v>
      </c>
      <c r="D223" s="146">
        <v>2.765273311897106</v>
      </c>
      <c r="E223" s="139">
        <v>1570</v>
      </c>
      <c r="F223" s="17">
        <f t="shared" si="25"/>
        <v>32</v>
      </c>
      <c r="G223" s="17">
        <v>30</v>
      </c>
      <c r="H223" s="137">
        <v>2</v>
      </c>
      <c r="I223" s="21">
        <f t="shared" si="26"/>
        <v>2.038216560509554</v>
      </c>
      <c r="J223" s="141">
        <v>34</v>
      </c>
      <c r="K223" s="21">
        <f t="shared" si="27"/>
        <v>2.1656050955414012</v>
      </c>
      <c r="L223" s="51">
        <f t="shared" si="24"/>
        <v>11</v>
      </c>
      <c r="M223" s="21">
        <f t="shared" si="28"/>
        <v>0.7270567513875519</v>
      </c>
      <c r="N223" s="72"/>
      <c r="O223" s="80"/>
    </row>
    <row r="224" spans="1:15" s="74" customFormat="1" ht="18" customHeight="1">
      <c r="A224" s="105">
        <v>29</v>
      </c>
      <c r="B224" s="136" t="s">
        <v>213</v>
      </c>
      <c r="C224" s="139">
        <v>68</v>
      </c>
      <c r="D224" s="146">
        <v>1.4586014586014586</v>
      </c>
      <c r="E224" s="139">
        <v>4666</v>
      </c>
      <c r="F224" s="17">
        <f t="shared" si="25"/>
        <v>47</v>
      </c>
      <c r="G224" s="17">
        <v>39</v>
      </c>
      <c r="H224" s="137">
        <v>8</v>
      </c>
      <c r="I224" s="21">
        <f t="shared" si="26"/>
        <v>1.00728675525075</v>
      </c>
      <c r="J224" s="141">
        <v>61</v>
      </c>
      <c r="K224" s="21">
        <f t="shared" si="27"/>
        <v>1.307329618516931</v>
      </c>
      <c r="L224" s="51">
        <f t="shared" si="24"/>
        <v>21</v>
      </c>
      <c r="M224" s="21">
        <f t="shared" si="28"/>
        <v>0.45131470335070856</v>
      </c>
      <c r="N224" s="72"/>
      <c r="O224" s="80"/>
    </row>
    <row r="225" spans="1:15" s="74" customFormat="1" ht="18" customHeight="1">
      <c r="A225" s="105">
        <v>30</v>
      </c>
      <c r="B225" s="142" t="s">
        <v>214</v>
      </c>
      <c r="C225" s="147">
        <v>33</v>
      </c>
      <c r="D225" s="148">
        <v>1.021355617455896</v>
      </c>
      <c r="E225" s="147">
        <v>3276</v>
      </c>
      <c r="F225" s="17">
        <f t="shared" si="25"/>
        <v>21</v>
      </c>
      <c r="G225" s="17">
        <v>21</v>
      </c>
      <c r="H225" s="130"/>
      <c r="I225" s="21">
        <f t="shared" si="26"/>
        <v>0.641025641025641</v>
      </c>
      <c r="J225" s="149">
        <v>33</v>
      </c>
      <c r="K225" s="21">
        <f t="shared" si="27"/>
        <v>1.0073260073260073</v>
      </c>
      <c r="L225" s="51">
        <f t="shared" si="24"/>
        <v>12</v>
      </c>
      <c r="M225" s="21">
        <f t="shared" si="28"/>
        <v>0.380329976430255</v>
      </c>
      <c r="N225" s="72"/>
      <c r="O225" s="80"/>
    </row>
    <row r="226" spans="1:15" s="30" customFormat="1" ht="18" customHeight="1">
      <c r="A226" s="25" t="s">
        <v>215</v>
      </c>
      <c r="B226" s="26" t="s">
        <v>261</v>
      </c>
      <c r="C226" s="52">
        <v>7187</v>
      </c>
      <c r="D226" s="53">
        <v>35.61</v>
      </c>
      <c r="E226" s="29">
        <f>SUM(E227:E249)</f>
        <v>20367</v>
      </c>
      <c r="F226" s="29">
        <f>SUM(F227:F249)</f>
        <v>5761</v>
      </c>
      <c r="G226" s="29">
        <f>SUM(G227:G249)</f>
        <v>5677</v>
      </c>
      <c r="H226" s="25">
        <f>SUM(H227:H249)</f>
        <v>84</v>
      </c>
      <c r="I226" s="11">
        <f t="shared" si="26"/>
        <v>28.285952766730492</v>
      </c>
      <c r="J226" s="37">
        <f>SUM(J227:J249)</f>
        <v>4150</v>
      </c>
      <c r="K226" s="22">
        <f t="shared" si="27"/>
        <v>20.37609859085776</v>
      </c>
      <c r="L226" s="61">
        <f>SUM(L227:L249)</f>
        <v>1426</v>
      </c>
      <c r="M226" s="22">
        <f t="shared" si="28"/>
        <v>7.324047233269507</v>
      </c>
      <c r="N226" s="16"/>
      <c r="O226" s="77"/>
    </row>
    <row r="227" spans="1:15" ht="18" customHeight="1">
      <c r="A227" s="62">
        <v>1</v>
      </c>
      <c r="B227" s="63" t="s">
        <v>216</v>
      </c>
      <c r="C227" s="17">
        <v>206</v>
      </c>
      <c r="D227" s="19">
        <v>16.666666666666664</v>
      </c>
      <c r="E227" s="64">
        <v>1272</v>
      </c>
      <c r="F227" s="17">
        <f>G227+H227</f>
        <v>185</v>
      </c>
      <c r="G227" s="17">
        <v>185</v>
      </c>
      <c r="H227" s="17"/>
      <c r="I227" s="21">
        <f t="shared" si="26"/>
        <v>14.544025157232705</v>
      </c>
      <c r="J227" s="149">
        <v>252</v>
      </c>
      <c r="K227" s="21">
        <f t="shared" si="27"/>
        <v>19.81132075471698</v>
      </c>
      <c r="L227" s="17">
        <f aca="true" t="shared" si="29" ref="L227:L249">C227-F227</f>
        <v>21</v>
      </c>
      <c r="M227" s="21">
        <f t="shared" si="28"/>
        <v>2.1226415094339597</v>
      </c>
      <c r="N227" s="16"/>
      <c r="O227" s="77"/>
    </row>
    <row r="228" spans="1:15" ht="18" customHeight="1">
      <c r="A228" s="62">
        <v>2</v>
      </c>
      <c r="B228" s="63" t="s">
        <v>269</v>
      </c>
      <c r="C228" s="17">
        <v>368</v>
      </c>
      <c r="D228" s="19">
        <v>35.728155339805824</v>
      </c>
      <c r="E228" s="64">
        <v>1040</v>
      </c>
      <c r="F228" s="17">
        <f aca="true" t="shared" si="30" ref="F228:F249">G228+H228</f>
        <v>325</v>
      </c>
      <c r="G228" s="17">
        <v>325</v>
      </c>
      <c r="H228" s="17"/>
      <c r="I228" s="21">
        <f t="shared" si="26"/>
        <v>31.25</v>
      </c>
      <c r="J228" s="149">
        <v>268</v>
      </c>
      <c r="K228" s="21">
        <f t="shared" si="27"/>
        <v>25.769230769230766</v>
      </c>
      <c r="L228" s="17">
        <f t="shared" si="29"/>
        <v>43</v>
      </c>
      <c r="M228" s="21">
        <f t="shared" si="28"/>
        <v>4.478155339805824</v>
      </c>
      <c r="N228" s="16"/>
      <c r="O228" s="77"/>
    </row>
    <row r="229" spans="1:15" ht="18" customHeight="1">
      <c r="A229" s="62">
        <v>3</v>
      </c>
      <c r="B229" s="63" t="s">
        <v>217</v>
      </c>
      <c r="C229" s="17">
        <v>428</v>
      </c>
      <c r="D229" s="19">
        <v>34.13078149920255</v>
      </c>
      <c r="E229" s="65">
        <v>1281</v>
      </c>
      <c r="F229" s="17">
        <f t="shared" si="30"/>
        <v>161</v>
      </c>
      <c r="G229" s="17">
        <v>161</v>
      </c>
      <c r="H229" s="17"/>
      <c r="I229" s="21">
        <f t="shared" si="26"/>
        <v>12.568306010928962</v>
      </c>
      <c r="J229" s="149">
        <v>172</v>
      </c>
      <c r="K229" s="21">
        <f t="shared" si="27"/>
        <v>13.427010148321624</v>
      </c>
      <c r="L229" s="17">
        <f t="shared" si="29"/>
        <v>267</v>
      </c>
      <c r="M229" s="21">
        <f t="shared" si="28"/>
        <v>21.562475488273584</v>
      </c>
      <c r="N229" s="16"/>
      <c r="O229" s="77"/>
    </row>
    <row r="230" spans="1:15" ht="18" customHeight="1">
      <c r="A230" s="62">
        <v>4</v>
      </c>
      <c r="B230" s="63" t="s">
        <v>218</v>
      </c>
      <c r="C230" s="17">
        <v>545</v>
      </c>
      <c r="D230" s="19">
        <v>41.47640791476408</v>
      </c>
      <c r="E230" s="65">
        <v>1342</v>
      </c>
      <c r="F230" s="17">
        <f t="shared" si="30"/>
        <v>458</v>
      </c>
      <c r="G230" s="17">
        <v>458</v>
      </c>
      <c r="H230" s="17"/>
      <c r="I230" s="21">
        <f t="shared" si="26"/>
        <v>34.12816691505216</v>
      </c>
      <c r="J230" s="149">
        <v>182</v>
      </c>
      <c r="K230" s="21">
        <f t="shared" si="27"/>
        <v>13.561847988077497</v>
      </c>
      <c r="L230" s="17">
        <f t="shared" si="29"/>
        <v>87</v>
      </c>
      <c r="M230" s="21">
        <f t="shared" si="28"/>
        <v>7.348240999711919</v>
      </c>
      <c r="N230" s="16"/>
      <c r="O230" s="77"/>
    </row>
    <row r="231" spans="1:15" ht="18" customHeight="1">
      <c r="A231" s="62">
        <v>5</v>
      </c>
      <c r="B231" s="63" t="s">
        <v>219</v>
      </c>
      <c r="C231" s="17">
        <v>243</v>
      </c>
      <c r="D231" s="19">
        <v>40.909090909090914</v>
      </c>
      <c r="E231" s="65">
        <v>601</v>
      </c>
      <c r="F231" s="17">
        <f t="shared" si="30"/>
        <v>189</v>
      </c>
      <c r="G231" s="17">
        <v>189</v>
      </c>
      <c r="H231" s="17"/>
      <c r="I231" s="21">
        <f t="shared" si="26"/>
        <v>31.44758735440932</v>
      </c>
      <c r="J231" s="149">
        <v>33</v>
      </c>
      <c r="K231" s="21">
        <f t="shared" si="27"/>
        <v>5.490848585690515</v>
      </c>
      <c r="L231" s="17">
        <f t="shared" si="29"/>
        <v>54</v>
      </c>
      <c r="M231" s="21">
        <f t="shared" si="28"/>
        <v>9.461503554681595</v>
      </c>
      <c r="N231" s="16"/>
      <c r="O231" s="77"/>
    </row>
    <row r="232" spans="1:15" ht="18" customHeight="1">
      <c r="A232" s="62">
        <v>6</v>
      </c>
      <c r="B232" s="63" t="s">
        <v>220</v>
      </c>
      <c r="C232" s="17">
        <v>395</v>
      </c>
      <c r="D232" s="19">
        <v>40.80578512396694</v>
      </c>
      <c r="E232" s="65">
        <v>974</v>
      </c>
      <c r="F232" s="17">
        <f t="shared" si="30"/>
        <v>331</v>
      </c>
      <c r="G232" s="17">
        <v>331</v>
      </c>
      <c r="H232" s="17"/>
      <c r="I232" s="21">
        <f t="shared" si="26"/>
        <v>33.983572895277206</v>
      </c>
      <c r="J232" s="149">
        <v>226</v>
      </c>
      <c r="K232" s="21">
        <f t="shared" si="27"/>
        <v>23.203285420944557</v>
      </c>
      <c r="L232" s="17">
        <f t="shared" si="29"/>
        <v>64</v>
      </c>
      <c r="M232" s="21">
        <f t="shared" si="28"/>
        <v>6.822212228689736</v>
      </c>
      <c r="N232" s="16"/>
      <c r="O232" s="77"/>
    </row>
    <row r="233" spans="1:15" ht="18" customHeight="1">
      <c r="A233" s="62">
        <v>7</v>
      </c>
      <c r="B233" s="63" t="s">
        <v>221</v>
      </c>
      <c r="C233" s="17">
        <v>328</v>
      </c>
      <c r="D233" s="19">
        <v>40.846824408468244</v>
      </c>
      <c r="E233" s="65">
        <v>805</v>
      </c>
      <c r="F233" s="17">
        <f t="shared" si="30"/>
        <v>270</v>
      </c>
      <c r="G233" s="17">
        <v>201</v>
      </c>
      <c r="H233" s="17">
        <v>69</v>
      </c>
      <c r="I233" s="21">
        <f t="shared" si="26"/>
        <v>33.54037267080746</v>
      </c>
      <c r="J233" s="149">
        <v>263</v>
      </c>
      <c r="K233" s="21">
        <f t="shared" si="27"/>
        <v>32.67080745341615</v>
      </c>
      <c r="L233" s="17">
        <f t="shared" si="29"/>
        <v>58</v>
      </c>
      <c r="M233" s="21">
        <f t="shared" si="28"/>
        <v>7.306451737660787</v>
      </c>
      <c r="N233" s="16"/>
      <c r="O233" s="77"/>
    </row>
    <row r="234" spans="1:15" ht="18" customHeight="1">
      <c r="A234" s="62">
        <v>8</v>
      </c>
      <c r="B234" s="63" t="s">
        <v>222</v>
      </c>
      <c r="C234" s="17">
        <v>410</v>
      </c>
      <c r="D234" s="19">
        <v>40.23552502453386</v>
      </c>
      <c r="E234" s="65">
        <v>1020</v>
      </c>
      <c r="F234" s="17">
        <f t="shared" si="30"/>
        <v>321</v>
      </c>
      <c r="G234" s="17">
        <v>321</v>
      </c>
      <c r="H234" s="17"/>
      <c r="I234" s="21">
        <f t="shared" si="26"/>
        <v>31.470588235294116</v>
      </c>
      <c r="J234" s="149">
        <v>255</v>
      </c>
      <c r="K234" s="21">
        <f t="shared" si="27"/>
        <v>25</v>
      </c>
      <c r="L234" s="17">
        <f t="shared" si="29"/>
        <v>89</v>
      </c>
      <c r="M234" s="21">
        <f t="shared" si="28"/>
        <v>8.76493678923974</v>
      </c>
      <c r="N234" s="16"/>
      <c r="O234" s="77"/>
    </row>
    <row r="235" spans="1:15" ht="18" customHeight="1">
      <c r="A235" s="62">
        <v>9</v>
      </c>
      <c r="B235" s="63" t="s">
        <v>223</v>
      </c>
      <c r="C235" s="17">
        <v>227</v>
      </c>
      <c r="D235" s="19">
        <v>38.737201365187715</v>
      </c>
      <c r="E235" s="66">
        <v>587</v>
      </c>
      <c r="F235" s="17">
        <f t="shared" si="30"/>
        <v>180</v>
      </c>
      <c r="G235" s="17">
        <v>180</v>
      </c>
      <c r="H235" s="17"/>
      <c r="I235" s="21">
        <f t="shared" si="26"/>
        <v>30.664395229982965</v>
      </c>
      <c r="J235" s="149">
        <v>90</v>
      </c>
      <c r="K235" s="21">
        <f t="shared" si="27"/>
        <v>15.332197614991482</v>
      </c>
      <c r="L235" s="17">
        <f t="shared" si="29"/>
        <v>47</v>
      </c>
      <c r="M235" s="21">
        <f t="shared" si="28"/>
        <v>8.07280613520475</v>
      </c>
      <c r="N235" s="16"/>
      <c r="O235" s="77"/>
    </row>
    <row r="236" spans="1:15" ht="18" customHeight="1">
      <c r="A236" s="62">
        <v>10</v>
      </c>
      <c r="B236" s="63" t="s">
        <v>224</v>
      </c>
      <c r="C236" s="17">
        <v>549</v>
      </c>
      <c r="D236" s="19">
        <v>37.628512679917755</v>
      </c>
      <c r="E236" s="65">
        <v>1468</v>
      </c>
      <c r="F236" s="17">
        <f t="shared" si="30"/>
        <v>486</v>
      </c>
      <c r="G236" s="17">
        <v>486</v>
      </c>
      <c r="H236" s="17"/>
      <c r="I236" s="21">
        <f t="shared" si="26"/>
        <v>33.106267029972756</v>
      </c>
      <c r="J236" s="149">
        <v>301</v>
      </c>
      <c r="K236" s="21">
        <f t="shared" si="27"/>
        <v>20.504087193460492</v>
      </c>
      <c r="L236" s="17">
        <f t="shared" si="29"/>
        <v>63</v>
      </c>
      <c r="M236" s="21">
        <f t="shared" si="28"/>
        <v>4.522245649944999</v>
      </c>
      <c r="N236" s="16"/>
      <c r="O236" s="77"/>
    </row>
    <row r="237" spans="1:15" ht="18" customHeight="1">
      <c r="A237" s="62">
        <v>11</v>
      </c>
      <c r="B237" s="63" t="s">
        <v>270</v>
      </c>
      <c r="C237" s="17">
        <v>268</v>
      </c>
      <c r="D237" s="19">
        <v>21.474358974358974</v>
      </c>
      <c r="E237" s="65">
        <v>1257</v>
      </c>
      <c r="F237" s="17">
        <f t="shared" si="30"/>
        <v>163</v>
      </c>
      <c r="G237" s="17">
        <v>163</v>
      </c>
      <c r="H237" s="17"/>
      <c r="I237" s="21">
        <f t="shared" si="26"/>
        <v>12.967382657120128</v>
      </c>
      <c r="J237" s="149">
        <v>252</v>
      </c>
      <c r="K237" s="21">
        <f t="shared" si="27"/>
        <v>20.047732696897373</v>
      </c>
      <c r="L237" s="17">
        <f t="shared" si="29"/>
        <v>105</v>
      </c>
      <c r="M237" s="21">
        <f t="shared" si="28"/>
        <v>8.506976317238847</v>
      </c>
      <c r="N237" s="16"/>
      <c r="O237" s="77"/>
    </row>
    <row r="238" spans="1:15" ht="18" customHeight="1">
      <c r="A238" s="62">
        <v>12</v>
      </c>
      <c r="B238" s="63" t="s">
        <v>225</v>
      </c>
      <c r="C238" s="17">
        <v>392</v>
      </c>
      <c r="D238" s="19">
        <v>40.91858037578288</v>
      </c>
      <c r="E238" s="65">
        <v>960</v>
      </c>
      <c r="F238" s="17">
        <f t="shared" si="30"/>
        <v>320</v>
      </c>
      <c r="G238" s="17">
        <v>320</v>
      </c>
      <c r="H238" s="17"/>
      <c r="I238" s="21">
        <f t="shared" si="26"/>
        <v>33.33333333333333</v>
      </c>
      <c r="J238" s="149">
        <v>273</v>
      </c>
      <c r="K238" s="21">
        <f t="shared" si="27"/>
        <v>28.4375</v>
      </c>
      <c r="L238" s="17">
        <f t="shared" si="29"/>
        <v>72</v>
      </c>
      <c r="M238" s="21">
        <f t="shared" si="28"/>
        <v>7.585247042449552</v>
      </c>
      <c r="N238" s="16"/>
      <c r="O238" s="77"/>
    </row>
    <row r="239" spans="1:15" ht="18" customHeight="1">
      <c r="A239" s="62">
        <v>13</v>
      </c>
      <c r="B239" s="63" t="s">
        <v>226</v>
      </c>
      <c r="C239" s="17">
        <v>403</v>
      </c>
      <c r="D239" s="19">
        <v>36.371841155234655</v>
      </c>
      <c r="E239" s="65">
        <v>1128</v>
      </c>
      <c r="F239" s="17">
        <f t="shared" si="30"/>
        <v>359</v>
      </c>
      <c r="G239" s="17">
        <v>359</v>
      </c>
      <c r="H239" s="17"/>
      <c r="I239" s="21">
        <f t="shared" si="26"/>
        <v>31.826241134751772</v>
      </c>
      <c r="J239" s="149">
        <v>178</v>
      </c>
      <c r="K239" s="21">
        <f t="shared" si="27"/>
        <v>15.780141843971633</v>
      </c>
      <c r="L239" s="17">
        <f t="shared" si="29"/>
        <v>44</v>
      </c>
      <c r="M239" s="21">
        <f t="shared" si="28"/>
        <v>4.545600020482883</v>
      </c>
      <c r="N239" s="16"/>
      <c r="O239" s="77"/>
    </row>
    <row r="240" spans="1:15" ht="18" customHeight="1">
      <c r="A240" s="62">
        <v>14</v>
      </c>
      <c r="B240" s="63" t="s">
        <v>227</v>
      </c>
      <c r="C240" s="17">
        <v>423</v>
      </c>
      <c r="D240" s="19">
        <v>42.72727272727273</v>
      </c>
      <c r="E240" s="65">
        <v>1004</v>
      </c>
      <c r="F240" s="17">
        <f t="shared" si="30"/>
        <v>378</v>
      </c>
      <c r="G240" s="17">
        <v>378</v>
      </c>
      <c r="H240" s="17"/>
      <c r="I240" s="21">
        <f t="shared" si="26"/>
        <v>37.64940239043825</v>
      </c>
      <c r="J240" s="149">
        <v>339</v>
      </c>
      <c r="K240" s="21">
        <f t="shared" si="27"/>
        <v>33.764940239043824</v>
      </c>
      <c r="L240" s="17">
        <f t="shared" si="29"/>
        <v>45</v>
      </c>
      <c r="M240" s="21">
        <f t="shared" si="28"/>
        <v>5.077870336834479</v>
      </c>
      <c r="N240" s="16"/>
      <c r="O240" s="77"/>
    </row>
    <row r="241" spans="1:15" ht="18" customHeight="1">
      <c r="A241" s="62">
        <v>15</v>
      </c>
      <c r="B241" s="63" t="s">
        <v>228</v>
      </c>
      <c r="C241" s="17">
        <v>197</v>
      </c>
      <c r="D241" s="19">
        <v>16.866438356164384</v>
      </c>
      <c r="E241" s="65">
        <v>1168</v>
      </c>
      <c r="F241" s="17">
        <f t="shared" si="30"/>
        <v>145</v>
      </c>
      <c r="G241" s="17">
        <v>145</v>
      </c>
      <c r="H241" s="17"/>
      <c r="I241" s="21">
        <f t="shared" si="26"/>
        <v>12.414383561643834</v>
      </c>
      <c r="J241" s="149">
        <v>93</v>
      </c>
      <c r="K241" s="21">
        <f t="shared" si="27"/>
        <v>7.962328767123288</v>
      </c>
      <c r="L241" s="17">
        <f t="shared" si="29"/>
        <v>52</v>
      </c>
      <c r="M241" s="21">
        <f t="shared" si="28"/>
        <v>4.452054794520549</v>
      </c>
      <c r="N241" s="16"/>
      <c r="O241" s="77"/>
    </row>
    <row r="242" spans="1:15" ht="18" customHeight="1">
      <c r="A242" s="62">
        <v>16</v>
      </c>
      <c r="B242" s="63" t="s">
        <v>229</v>
      </c>
      <c r="C242" s="17">
        <v>86</v>
      </c>
      <c r="D242" s="19">
        <v>29.965156794425084</v>
      </c>
      <c r="E242" s="65">
        <v>290</v>
      </c>
      <c r="F242" s="17">
        <f t="shared" si="30"/>
        <v>70</v>
      </c>
      <c r="G242" s="17">
        <v>70</v>
      </c>
      <c r="H242" s="17"/>
      <c r="I242" s="21">
        <f t="shared" si="26"/>
        <v>24.137931034482758</v>
      </c>
      <c r="J242" s="149">
        <v>68</v>
      </c>
      <c r="K242" s="21">
        <f t="shared" si="27"/>
        <v>23.448275862068964</v>
      </c>
      <c r="L242" s="17">
        <f t="shared" si="29"/>
        <v>16</v>
      </c>
      <c r="M242" s="21">
        <f t="shared" si="28"/>
        <v>5.827225759942326</v>
      </c>
      <c r="N242" s="16"/>
      <c r="O242" s="77"/>
    </row>
    <row r="243" spans="1:15" ht="18" customHeight="1">
      <c r="A243" s="62">
        <v>17</v>
      </c>
      <c r="B243" s="63" t="s">
        <v>230</v>
      </c>
      <c r="C243" s="17">
        <v>322</v>
      </c>
      <c r="D243" s="19">
        <v>40.049751243781095</v>
      </c>
      <c r="E243" s="65">
        <v>808</v>
      </c>
      <c r="F243" s="17">
        <f t="shared" si="30"/>
        <v>276</v>
      </c>
      <c r="G243" s="17">
        <v>276</v>
      </c>
      <c r="H243" s="17"/>
      <c r="I243" s="21">
        <f t="shared" si="26"/>
        <v>34.15841584158416</v>
      </c>
      <c r="J243" s="149">
        <v>162</v>
      </c>
      <c r="K243" s="21">
        <f t="shared" si="27"/>
        <v>20.049504950495052</v>
      </c>
      <c r="L243" s="17">
        <f t="shared" si="29"/>
        <v>46</v>
      </c>
      <c r="M243" s="21">
        <f t="shared" si="28"/>
        <v>5.891335402196937</v>
      </c>
      <c r="N243" s="16"/>
      <c r="O243" s="77"/>
    </row>
    <row r="244" spans="1:15" ht="18" customHeight="1">
      <c r="A244" s="62">
        <v>18</v>
      </c>
      <c r="B244" s="63" t="s">
        <v>231</v>
      </c>
      <c r="C244" s="17">
        <v>257</v>
      </c>
      <c r="D244" s="19">
        <v>40.79365079365079</v>
      </c>
      <c r="E244" s="65">
        <v>643</v>
      </c>
      <c r="F244" s="17">
        <f t="shared" si="30"/>
        <v>212</v>
      </c>
      <c r="G244" s="17">
        <v>212</v>
      </c>
      <c r="H244" s="17"/>
      <c r="I244" s="21">
        <f t="shared" si="26"/>
        <v>32.97045101088647</v>
      </c>
      <c r="J244" s="149">
        <v>182</v>
      </c>
      <c r="K244" s="21">
        <f t="shared" si="27"/>
        <v>28.304821150855364</v>
      </c>
      <c r="L244" s="17">
        <f t="shared" si="29"/>
        <v>45</v>
      </c>
      <c r="M244" s="21">
        <f t="shared" si="28"/>
        <v>7.82319978276432</v>
      </c>
      <c r="N244" s="16"/>
      <c r="O244" s="77"/>
    </row>
    <row r="245" spans="1:15" ht="18" customHeight="1">
      <c r="A245" s="62">
        <v>19</v>
      </c>
      <c r="B245" s="63" t="s">
        <v>232</v>
      </c>
      <c r="C245" s="17">
        <v>263</v>
      </c>
      <c r="D245" s="19">
        <v>40.90202177293934</v>
      </c>
      <c r="E245" s="65">
        <v>647</v>
      </c>
      <c r="F245" s="17">
        <f t="shared" si="30"/>
        <v>218</v>
      </c>
      <c r="G245" s="17">
        <v>218</v>
      </c>
      <c r="H245" s="17"/>
      <c r="I245" s="21">
        <f t="shared" si="26"/>
        <v>33.69397217928903</v>
      </c>
      <c r="J245" s="149">
        <v>142</v>
      </c>
      <c r="K245" s="21">
        <f t="shared" si="27"/>
        <v>21.947449768160745</v>
      </c>
      <c r="L245" s="17">
        <f t="shared" si="29"/>
        <v>45</v>
      </c>
      <c r="M245" s="21">
        <f t="shared" si="28"/>
        <v>7.2080495936503155</v>
      </c>
      <c r="N245" s="16"/>
      <c r="O245" s="77"/>
    </row>
    <row r="246" spans="1:15" ht="18" customHeight="1">
      <c r="A246" s="62">
        <v>20</v>
      </c>
      <c r="B246" s="63" t="s">
        <v>233</v>
      </c>
      <c r="C246" s="17">
        <v>334</v>
      </c>
      <c r="D246" s="19">
        <v>41.854636591478695</v>
      </c>
      <c r="E246" s="65">
        <v>796</v>
      </c>
      <c r="F246" s="17">
        <f t="shared" si="30"/>
        <v>270</v>
      </c>
      <c r="G246" s="17">
        <v>255</v>
      </c>
      <c r="H246" s="17">
        <v>15</v>
      </c>
      <c r="I246" s="21">
        <f t="shared" si="26"/>
        <v>33.91959798994975</v>
      </c>
      <c r="J246" s="149">
        <v>181</v>
      </c>
      <c r="K246" s="21">
        <f t="shared" si="27"/>
        <v>22.738693467336685</v>
      </c>
      <c r="L246" s="17">
        <f t="shared" si="29"/>
        <v>64</v>
      </c>
      <c r="M246" s="21">
        <f t="shared" si="28"/>
        <v>7.9350386015289445</v>
      </c>
      <c r="N246" s="16"/>
      <c r="O246" s="77"/>
    </row>
    <row r="247" spans="1:15" ht="18" customHeight="1">
      <c r="A247" s="62">
        <v>21</v>
      </c>
      <c r="B247" s="63" t="s">
        <v>234</v>
      </c>
      <c r="C247" s="17">
        <v>149</v>
      </c>
      <c r="D247" s="19">
        <v>40.821917808219176</v>
      </c>
      <c r="E247" s="65">
        <v>368</v>
      </c>
      <c r="F247" s="17">
        <f t="shared" si="30"/>
        <v>120</v>
      </c>
      <c r="G247" s="17">
        <v>120</v>
      </c>
      <c r="H247" s="17"/>
      <c r="I247" s="21">
        <f t="shared" si="26"/>
        <v>32.608695652173914</v>
      </c>
      <c r="J247" s="149">
        <v>94</v>
      </c>
      <c r="K247" s="21">
        <f t="shared" si="27"/>
        <v>25.543478260869566</v>
      </c>
      <c r="L247" s="17">
        <f t="shared" si="29"/>
        <v>29</v>
      </c>
      <c r="M247" s="21">
        <f t="shared" si="28"/>
        <v>8.213222156045262</v>
      </c>
      <c r="N247" s="16"/>
      <c r="O247" s="77"/>
    </row>
    <row r="248" spans="1:15" ht="18" customHeight="1">
      <c r="A248" s="62">
        <v>22</v>
      </c>
      <c r="B248" s="63" t="s">
        <v>235</v>
      </c>
      <c r="C248" s="17">
        <v>328</v>
      </c>
      <c r="D248" s="19">
        <v>41.46649810366625</v>
      </c>
      <c r="E248" s="67">
        <v>773</v>
      </c>
      <c r="F248" s="17">
        <f t="shared" si="30"/>
        <v>269</v>
      </c>
      <c r="G248" s="17">
        <v>269</v>
      </c>
      <c r="H248" s="17"/>
      <c r="I248" s="21">
        <f t="shared" si="26"/>
        <v>34.79948253557568</v>
      </c>
      <c r="J248" s="149">
        <v>101</v>
      </c>
      <c r="K248" s="21">
        <f t="shared" si="27"/>
        <v>13.065976714100906</v>
      </c>
      <c r="L248" s="17">
        <f t="shared" si="29"/>
        <v>59</v>
      </c>
      <c r="M248" s="21">
        <f t="shared" si="28"/>
        <v>6.667015568090569</v>
      </c>
      <c r="N248" s="16"/>
      <c r="O248" s="77"/>
    </row>
    <row r="249" spans="1:15" ht="18" customHeight="1">
      <c r="A249" s="62">
        <v>23</v>
      </c>
      <c r="B249" s="63" t="s">
        <v>236</v>
      </c>
      <c r="C249" s="17">
        <v>66</v>
      </c>
      <c r="D249" s="19">
        <v>50</v>
      </c>
      <c r="E249" s="65">
        <v>135</v>
      </c>
      <c r="F249" s="17">
        <f t="shared" si="30"/>
        <v>55</v>
      </c>
      <c r="G249" s="17">
        <v>55</v>
      </c>
      <c r="H249" s="17"/>
      <c r="I249" s="21">
        <f t="shared" si="26"/>
        <v>40.74074074074074</v>
      </c>
      <c r="J249" s="149">
        <v>43</v>
      </c>
      <c r="K249" s="21">
        <f t="shared" si="27"/>
        <v>31.851851851851855</v>
      </c>
      <c r="L249" s="17">
        <f t="shared" si="29"/>
        <v>11</v>
      </c>
      <c r="M249" s="21">
        <f t="shared" si="28"/>
        <v>9.25925925925926</v>
      </c>
      <c r="N249" s="16"/>
      <c r="O249" s="77"/>
    </row>
    <row r="250" spans="1:13" ht="15.75">
      <c r="A250" s="89"/>
      <c r="B250" s="90"/>
      <c r="C250" s="68"/>
      <c r="D250" s="69"/>
      <c r="E250" s="70"/>
      <c r="F250" s="75"/>
      <c r="G250" s="68"/>
      <c r="H250" s="91"/>
      <c r="I250" s="79"/>
      <c r="J250" s="79"/>
      <c r="K250" s="68"/>
      <c r="L250" s="68"/>
      <c r="M250" s="68"/>
    </row>
    <row r="251" spans="1:13" ht="15.75">
      <c r="A251" s="68"/>
      <c r="B251" s="68"/>
      <c r="C251" s="68"/>
      <c r="D251" s="69"/>
      <c r="E251" s="70"/>
      <c r="F251" s="75"/>
      <c r="G251" s="68"/>
      <c r="H251" s="68"/>
      <c r="I251" s="79"/>
      <c r="J251" s="79"/>
      <c r="K251" s="68"/>
      <c r="L251" s="68"/>
      <c r="M251" s="68"/>
    </row>
    <row r="252" spans="1:13" ht="15.75">
      <c r="A252" s="68"/>
      <c r="B252" s="68"/>
      <c r="C252" s="68"/>
      <c r="D252" s="69"/>
      <c r="E252" s="70"/>
      <c r="F252" s="75"/>
      <c r="G252" s="68"/>
      <c r="H252" s="68"/>
      <c r="I252" s="79"/>
      <c r="J252" s="79"/>
      <c r="K252" s="68"/>
      <c r="L252" s="68"/>
      <c r="M252" s="68"/>
    </row>
  </sheetData>
  <sheetProtection/>
  <mergeCells count="19">
    <mergeCell ref="A9:B9"/>
    <mergeCell ref="J5:J7"/>
    <mergeCell ref="K5:K7"/>
    <mergeCell ref="L5:L7"/>
    <mergeCell ref="E5:E7"/>
    <mergeCell ref="G6:H6"/>
    <mergeCell ref="F6:F7"/>
    <mergeCell ref="F5:I5"/>
    <mergeCell ref="I6:I7"/>
    <mergeCell ref="M5:M7"/>
    <mergeCell ref="A1:M1"/>
    <mergeCell ref="A2:M2"/>
    <mergeCell ref="A4:A7"/>
    <mergeCell ref="B4:B7"/>
    <mergeCell ref="C4:D4"/>
    <mergeCell ref="E4:K4"/>
    <mergeCell ref="L4:M4"/>
    <mergeCell ref="C5:C7"/>
    <mergeCell ref="D5:D7"/>
  </mergeCells>
  <printOptions/>
  <pageMargins left="0.4330708661417323" right="0.4330708661417323" top="0.9055118110236221" bottom="0.9055118110236221" header="0.31496062992125984" footer="0.31496062992125984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2019-12-27T08:18:01Z</cp:lastPrinted>
  <dcterms:created xsi:type="dcterms:W3CDTF">2018-12-08T11:22:26Z</dcterms:created>
  <dcterms:modified xsi:type="dcterms:W3CDTF">2019-12-31T02:48:25Z</dcterms:modified>
  <cp:category/>
  <cp:version/>
  <cp:contentType/>
  <cp:contentStatus/>
</cp:coreProperties>
</file>