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120" activeTab="0"/>
  </bookViews>
  <sheets>
    <sheet name="PL 10" sheetId="1" r:id="rId1"/>
    <sheet name="PL 11" sheetId="2" r:id="rId2"/>
    <sheet name="PL 12" sheetId="3" r:id="rId3"/>
    <sheet name="PL13" sheetId="4" r:id="rId4"/>
  </sheets>
  <externalReferences>
    <externalReference r:id="rId7"/>
  </externalReferences>
  <definedNames>
    <definedName name="_xlnm.Print_Titles" localSheetId="2">'PL 12'!$3:$3</definedName>
    <definedName name="_xlnm.Print_Titles" localSheetId="3">'PL13'!$5:$6</definedName>
  </definedNames>
  <calcPr fullCalcOnLoad="1"/>
</workbook>
</file>

<file path=xl/sharedStrings.xml><?xml version="1.0" encoding="utf-8"?>
<sst xmlns="http://schemas.openxmlformats.org/spreadsheetml/2006/main" count="304" uniqueCount="132">
  <si>
    <t>TT</t>
  </si>
  <si>
    <t>Huyện</t>
  </si>
  <si>
    <t xml:space="preserve">Mầm
non </t>
  </si>
  <si>
    <t>Trung học cơ sở</t>
  </si>
  <si>
    <t>Âm nhạc</t>
  </si>
  <si>
    <t>GDCD</t>
  </si>
  <si>
    <t xml:space="preserve">Sơn Động </t>
  </si>
  <si>
    <t xml:space="preserve">Lục Ngạn </t>
  </si>
  <si>
    <t>Lục Nam</t>
  </si>
  <si>
    <t>Lạng Giang</t>
  </si>
  <si>
    <t xml:space="preserve">Yên Thế </t>
  </si>
  <si>
    <t>Hiệp Hòa</t>
  </si>
  <si>
    <t>Tân yên</t>
  </si>
  <si>
    <t>Việt Yên</t>
  </si>
  <si>
    <t>Yên Dũng</t>
  </si>
  <si>
    <t xml:space="preserve">TPBG </t>
  </si>
  <si>
    <t>Tổng</t>
  </si>
  <si>
    <t>Số lớp</t>
  </si>
  <si>
    <t>(thời điểm tháng 05/2021)</t>
  </si>
  <si>
    <t>Tiểu học - Cao đẳng</t>
  </si>
  <si>
    <t xml:space="preserve">Văn
 hóa </t>
  </si>
  <si>
    <t xml:space="preserve">Âm 
nhạc </t>
  </si>
  <si>
    <t>Âm 
Nhạc</t>
  </si>
  <si>
    <t>Mỹ thuật</t>
  </si>
  <si>
    <t>Năm
 đào tạo</t>
  </si>
  <si>
    <t xml:space="preserve">Nội dung 
đào tạo </t>
  </si>
  <si>
    <t>Đối tượng</t>
  </si>
  <si>
    <t>Môn</t>
  </si>
  <si>
    <t xml:space="preserve">Thời 
gian/1lớp
</t>
  </si>
  <si>
    <t xml:space="preserve">Thời gian 
mở lớp </t>
  </si>
  <si>
    <t>Đơn vị tổ chức</t>
  </si>
  <si>
    <t xml:space="preserve">Đào tạo nâng 
chuẩn trình độ cao đẳng  </t>
  </si>
  <si>
    <t xml:space="preserve">Giáo viên mầm non </t>
  </si>
  <si>
    <t xml:space="preserve">02 năm </t>
  </si>
  <si>
    <t>Quý III năm 2021</t>
  </si>
  <si>
    <t xml:space="preserve">Trường Cao đẳng 
Ngô Gia Tự Bắc Giang </t>
  </si>
  <si>
    <t xml:space="preserve">Đào tạo nâng chuẩn 
trình độ đại học </t>
  </si>
  <si>
    <t xml:space="preserve">Môn Văn hóa </t>
  </si>
  <si>
    <t xml:space="preserve">Trung tâm GDTX- Ngoại ngữ,
 Tin học tỉnh Bắc Giang </t>
  </si>
  <si>
    <t xml:space="preserve">Môn Mỹ thuật </t>
  </si>
  <si>
    <t xml:space="preserve">Môm Âm nhạc </t>
  </si>
  <si>
    <t>Giáo viên Tiểu học</t>
  </si>
  <si>
    <t>Quý III năm 2022</t>
  </si>
  <si>
    <t xml:space="preserve">Môn Thể dục </t>
  </si>
  <si>
    <t xml:space="preserve">Môn Tiếng Anh </t>
  </si>
  <si>
    <t>GV THCS</t>
  </si>
  <si>
    <t>Quý I năm 2022</t>
  </si>
  <si>
    <t xml:space="preserve">Đào tạo nâng chuẩn
 trình độ đại học </t>
  </si>
  <si>
    <t>Quý III năm 2023</t>
  </si>
  <si>
    <t xml:space="preserve">Môn Lịch sử </t>
  </si>
  <si>
    <t>Đào tạo nâng chuẩn 
trình độ đại học</t>
  </si>
  <si>
    <t>Quý III năm 2024</t>
  </si>
  <si>
    <t>Đào tạo nâng chuẩn
 trình độ đại học</t>
  </si>
  <si>
    <t>Quý III năm 2025</t>
  </si>
  <si>
    <t xml:space="preserve">Môn Địa Lý </t>
  </si>
  <si>
    <t>Môn GDCD</t>
  </si>
  <si>
    <t xml:space="preserve">Môn Công Nghệ </t>
  </si>
  <si>
    <t>STT</t>
  </si>
  <si>
    <t xml:space="preserve">Nội dung đào tạo </t>
  </si>
  <si>
    <t xml:space="preserve">Đối tượng </t>
  </si>
  <si>
    <t xml:space="preserve">Đào tạo các môn </t>
  </si>
  <si>
    <t>Nhu cầu đào tạo  đến 2025</t>
  </si>
  <si>
    <t xml:space="preserve">Kinh phí/ Học viên </t>
  </si>
  <si>
    <t xml:space="preserve">Kinh phí dự kiến  thực hiện </t>
  </si>
  <si>
    <t>Số học viên</t>
  </si>
  <si>
    <t xml:space="preserve">Đào tạo nâng chuẩn trình độ cao đẳng </t>
  </si>
  <si>
    <t xml:space="preserve">Trường Cao đẳng Ngô Gia Tự </t>
  </si>
  <si>
    <t xml:space="preserve">Đào tạo nâng chuẩn trình độ đại học </t>
  </si>
  <si>
    <t xml:space="preserve">Giáo viên tiểu học  </t>
  </si>
  <si>
    <t xml:space="preserve">Trung tâm GDTX-Ngoại ngữ, Tin học tỉnh </t>
  </si>
  <si>
    <t xml:space="preserve">Giáo viên THCS </t>
  </si>
  <si>
    <t xml:space="preserve">Tổng số </t>
  </si>
  <si>
    <t>TC</t>
  </si>
  <si>
    <t>CĐ</t>
  </si>
  <si>
    <t>2,5 năm</t>
  </si>
  <si>
    <t xml:space="preserve">2,5  năm </t>
  </si>
  <si>
    <t>02 năm</t>
  </si>
  <si>
    <t>Văn hóa
 tiểu học</t>
  </si>
  <si>
    <t>Môn chung</t>
  </si>
  <si>
    <t>( Bằng chữ: Hai năm tỷ sáu trăm ba mốt triệu hai trăm nghìn đồng chẵn )</t>
  </si>
  <si>
    <t>(thời điểm tháng 5/2021)</t>
  </si>
  <si>
    <t>Môn Tin học</t>
  </si>
  <si>
    <t xml:space="preserve">Môn Ngữ văn </t>
  </si>
  <si>
    <t>Môn Toán học</t>
  </si>
  <si>
    <t>Môn Vật Lý - KTCN</t>
  </si>
  <si>
    <t>Môn Hóa học</t>
  </si>
  <si>
    <t>Môn Sinh học - KTNN</t>
  </si>
  <si>
    <t>Đơn vị giao nhiệm vụ 
liên kết đào tạo</t>
  </si>
  <si>
    <t>Vật lý-KTCN</t>
  </si>
  <si>
    <t>Thể dục</t>
  </si>
  <si>
    <t>Tiếng Anh</t>
  </si>
  <si>
    <t xml:space="preserve">Tin
 học </t>
  </si>
  <si>
    <t>Ngữ
văn</t>
  </si>
  <si>
    <t>Toán học</t>
  </si>
  <si>
    <t>Hóa học</t>
  </si>
  <si>
    <t>Sinh học -KTNN</t>
  </si>
  <si>
    <t>Lịch sử</t>
  </si>
  <si>
    <t>Địa lý</t>
  </si>
  <si>
    <t>Tin học</t>
  </si>
  <si>
    <t>Công nghệ</t>
  </si>
  <si>
    <t xml:space="preserve">Môn Hóa học </t>
  </si>
  <si>
    <t xml:space="preserve">Môn Toán học </t>
  </si>
  <si>
    <t>Môn Vật lý - KTCN</t>
  </si>
  <si>
    <t xml:space="preserve">Môn Công nghệ </t>
  </si>
  <si>
    <t xml:space="preserve">BỐ TRÍ LỚP GIÁO VIÊN MẦM NON, TIỀU HỌC, TRUNG HỌC CƠ SỞ ĐÀO TẠO NÂNG CHUẨN  </t>
  </si>
  <si>
    <t>Ngữ văn</t>
  </si>
  <si>
    <t>Tổng số GV</t>
  </si>
  <si>
    <t xml:space="preserve">Mỹ
thuật </t>
  </si>
  <si>
    <t xml:space="preserve">Mỹ thuật </t>
  </si>
  <si>
    <t>Tổng
 số giáo viên</t>
  </si>
  <si>
    <t xml:space="preserve">Đơn giá thực hiện giao nhiệm vụ đào tạo nâng trình độ chuẩn được đào tạo giáo viên được xác định bằng mức hỗ trợ tiền đóng học phí đối với sinh viên sư phạm theo quy định hiện hành của pháp luật. </t>
  </si>
  <si>
    <t>Đơn vị tính: Triệu đồng</t>
  </si>
  <si>
    <t xml:space="preserve">Kinh phí/1 học viên/khóa học </t>
  </si>
  <si>
    <r>
      <t xml:space="preserve">Số người
</t>
    </r>
    <r>
      <rPr>
        <sz val="12"/>
        <rFont val="Times New Roman"/>
        <family val="1"/>
      </rPr>
      <t>(GV)</t>
    </r>
  </si>
  <si>
    <t>Giáo viên
 Tiểu học</t>
  </si>
  <si>
    <t>Giáo viên 
Tiểu học</t>
  </si>
  <si>
    <t xml:space="preserve">Ghi 
chú </t>
  </si>
  <si>
    <t>Trình 
độ đào tạo</t>
  </si>
  <si>
    <t>Tiểu học - 
Trung cấp</t>
  </si>
  <si>
    <t xml:space="preserve">Giáo viên tiểu học và Giáo viên THCS </t>
  </si>
  <si>
    <t>Giáo viên Tiểu học 
và Giáo viên THCS</t>
  </si>
  <si>
    <t>Giáo viên 
THCS</t>
  </si>
  <si>
    <t>Giáo viên
 THCS</t>
  </si>
  <si>
    <t>Giáo viên Tiểu học và Giáo viên THCS</t>
  </si>
  <si>
    <t>ĐƠN VỊ TỔ CHỨC LIÊN KẾT ĐÀO TẠO NÂNG CHUẨN THEO LỘ TRÌNH GIAI ĐOẠN 2021-2025</t>
  </si>
  <si>
    <t>TỔNG HỢP SỐ LƯỢNG GIÁO VIÊN MẦM NON, TIỂU HỌC, TRUNG HỌC CƠ SỞ
THUỘC ĐỐI TƯỢNG PHẢI THỰC HIỆN ĐÀO TẠO NÂNG CHUẨN</t>
  </si>
  <si>
    <t>Phụ lục 10</t>
  </si>
  <si>
    <t>Phụ lục 11</t>
  </si>
  <si>
    <t>Phụ lục 12</t>
  </si>
  <si>
    <t>LỘ TRÌNH, KINH PHÍ THỰC HIỆN 
ĐÀO TẠO NÂNG CHUẨN GIÁO VIÊN MẦM NON, TIỂU HỌC, TRUNG HỌC CƠ SỞ GIAI ĐOẠN 2021-2025</t>
  </si>
  <si>
    <r>
      <t xml:space="preserve">Kinh phí
</t>
    </r>
    <r>
      <rPr>
        <sz val="12"/>
        <rFont val="Times New Roman"/>
        <family val="1"/>
      </rPr>
      <t xml:space="preserve"> (Triệu) </t>
    </r>
  </si>
  <si>
    <t>Phụ lục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</si>
</sst>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quot;Yes&quot;;&quot;Yes&quot;;&quot;No&quot;"/>
    <numFmt numFmtId="174" formatCode="&quot;True&quot;;&quot;True&quot;;&quot;False&quot;"/>
    <numFmt numFmtId="175" formatCode="&quot;On&quot;;&quot;On&quot;;&quot;Off&quot;"/>
    <numFmt numFmtId="176" formatCode="[$€-2]\ #,##0.00_);[Red]\([$€-2]\ #,##0.00\)"/>
    <numFmt numFmtId="177" formatCode="_-* #,##0.0\ _₫_-;\-* #,##0.0\ _₫_-;_-* &quot;-&quot;??\ _₫_-;_-@_-"/>
  </numFmts>
  <fonts count="52">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sz val="11"/>
      <name val="Times New Roman"/>
      <family val="1"/>
    </font>
    <font>
      <b/>
      <sz val="11"/>
      <name val="Times New Roman"/>
      <family val="1"/>
    </font>
    <font>
      <i/>
      <sz val="12"/>
      <name val="Times New Roman"/>
      <family val="1"/>
    </font>
    <font>
      <sz val="11"/>
      <color indexed="8"/>
      <name val="Times New Roman"/>
      <family val="1"/>
    </font>
    <font>
      <sz val="12"/>
      <color indexed="8"/>
      <name val="Times New Roman"/>
      <family val="1"/>
    </font>
    <font>
      <b/>
      <sz val="14"/>
      <name val="Times New Roman"/>
      <family val="1"/>
    </font>
    <font>
      <b/>
      <i/>
      <sz val="12"/>
      <name val="Times New Roman"/>
      <family val="1"/>
    </font>
    <font>
      <sz val="12"/>
      <color indexed="8"/>
      <name val="Calibri"/>
      <family val="2"/>
    </font>
    <font>
      <sz val="14"/>
      <color indexed="8"/>
      <name val="Times New Roman"/>
      <family val="1"/>
    </font>
    <font>
      <b/>
      <sz val="11"/>
      <color indexed="8"/>
      <name val="Times New Roman"/>
      <family val="1"/>
    </font>
    <font>
      <i/>
      <sz val="12"/>
      <color indexed="8"/>
      <name val="Times New Roman"/>
      <family val="1"/>
    </font>
    <font>
      <i/>
      <sz val="13"/>
      <color indexed="8"/>
      <name val="Times New Roman"/>
      <family val="1"/>
    </font>
    <font>
      <sz val="13.5"/>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ashed"/>
      <bottom style="dashed"/>
    </border>
    <border>
      <left style="thin"/>
      <right style="thin"/>
      <top style="dashed"/>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style="dashed"/>
    </border>
    <border>
      <left style="medium"/>
      <right style="thin"/>
      <top style="dashed"/>
      <bottom style="dashed"/>
    </border>
    <border>
      <left style="thin"/>
      <right style="medium"/>
      <top style="dashed"/>
      <bottom style="dashed"/>
    </border>
    <border>
      <left style="medium"/>
      <right style="thin"/>
      <top style="dashed"/>
      <bottom>
        <color indexed="63"/>
      </bottom>
    </border>
    <border>
      <left style="thin"/>
      <right style="medium"/>
      <top style="dashed"/>
      <bottom>
        <color indexed="63"/>
      </bottom>
    </border>
    <border>
      <left style="medium"/>
      <right style="thin"/>
      <top style="medium"/>
      <bottom style="medium"/>
    </border>
    <border>
      <left style="thin"/>
      <right style="thin"/>
      <top style="medium"/>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thin"/>
      <right style="thin"/>
      <top style="dotted"/>
      <bottom style="dotted"/>
    </border>
    <border>
      <left style="thin"/>
      <right>
        <color indexed="63"/>
      </right>
      <top style="dotted"/>
      <bottom style="dotted"/>
    </border>
    <border>
      <left style="thin"/>
      <right>
        <color indexed="63"/>
      </right>
      <top style="dotted"/>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otted"/>
    </border>
    <border>
      <left style="thin"/>
      <right style="medium"/>
      <top style="thin"/>
      <bottom style="dotted"/>
    </border>
    <border>
      <left style="thin"/>
      <right style="medium"/>
      <top style="dotted"/>
      <bottom style="dotted"/>
    </border>
    <border>
      <left style="thin"/>
      <right style="thin"/>
      <top style="dotted"/>
      <bottom style="thin"/>
    </border>
    <border>
      <left style="thin"/>
      <right style="medium"/>
      <top style="dotted"/>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dashed"/>
    </border>
    <border>
      <left style="thin"/>
      <right style="medium"/>
      <top style="medium"/>
      <bottom style="dashed"/>
    </border>
    <border>
      <left style="thin"/>
      <right style="thin"/>
      <top style="dashed"/>
      <bottom style="thin"/>
    </border>
    <border>
      <left style="thin"/>
      <right style="medium"/>
      <top style="dashed"/>
      <bottom style="thin"/>
    </border>
    <border>
      <left>
        <color indexed="63"/>
      </left>
      <right>
        <color indexed="63"/>
      </right>
      <top style="medium"/>
      <bottom style="dashed"/>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style="hair"/>
      <bottom style="hair"/>
    </border>
    <border>
      <left style="thin"/>
      <right style="medium"/>
      <top style="medium"/>
      <bottom style="medium"/>
    </border>
    <border>
      <left style="thin"/>
      <right style="medium"/>
      <top style="thin"/>
      <bottom style="thin"/>
    </border>
    <border>
      <left style="thin"/>
      <right style="medium"/>
      <top style="thin"/>
      <bottom style="dashed"/>
    </border>
    <border>
      <left style="medium"/>
      <right style="thin"/>
      <top style="thin"/>
      <bottom style="dashed"/>
    </border>
    <border>
      <left style="medium"/>
      <right style="thin"/>
      <top style="dashed"/>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dotted"/>
    </border>
    <border>
      <left style="thin"/>
      <right style="thin"/>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style="thin"/>
      <right style="thin"/>
      <top>
        <color indexed="63"/>
      </top>
      <bottom style="dotted"/>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thin"/>
      <right style="thin"/>
      <top style="medium"/>
      <bottom style="hair"/>
    </border>
    <border>
      <left style="thin"/>
      <right style="thin"/>
      <top style="hair"/>
      <bottom style="mediu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0">
    <xf numFmtId="0" fontId="0" fillId="0" borderId="0" xfId="0" applyFont="1" applyAlignment="1">
      <alignment/>
    </xf>
    <xf numFmtId="0" fontId="6" fillId="0" borderId="10" xfId="56" applyFont="1" applyBorder="1" applyAlignment="1">
      <alignment horizontal="center" vertical="center" wrapText="1"/>
      <protection/>
    </xf>
    <xf numFmtId="0" fontId="9" fillId="0" borderId="10" xfId="56" applyFont="1" applyBorder="1" applyAlignment="1">
      <alignment horizontal="center" vertical="center" wrapText="1"/>
      <protection/>
    </xf>
    <xf numFmtId="0" fontId="6" fillId="0" borderId="11" xfId="56" applyFont="1" applyBorder="1" applyAlignment="1">
      <alignment horizontal="center" vertical="center" wrapText="1"/>
      <protection/>
    </xf>
    <xf numFmtId="0" fontId="6" fillId="0" borderId="10" xfId="56" applyFont="1" applyBorder="1" applyAlignment="1">
      <alignment horizontal="left" vertical="center" wrapText="1"/>
      <protection/>
    </xf>
    <xf numFmtId="0" fontId="9" fillId="0" borderId="10" xfId="56" applyFont="1" applyBorder="1" applyAlignment="1">
      <alignment horizontal="left" vertical="center" wrapText="1"/>
      <protection/>
    </xf>
    <xf numFmtId="0" fontId="6" fillId="0" borderId="11" xfId="56" applyFont="1" applyBorder="1" applyAlignment="1">
      <alignment horizontal="left" vertical="center" wrapText="1"/>
      <protection/>
    </xf>
    <xf numFmtId="0" fontId="3" fillId="0" borderId="12" xfId="56" applyFont="1" applyBorder="1" applyAlignment="1">
      <alignment horizontal="center" vertical="center"/>
      <protection/>
    </xf>
    <xf numFmtId="3" fontId="3" fillId="0" borderId="12" xfId="56" applyNumberFormat="1" applyFont="1" applyBorder="1" applyAlignment="1">
      <alignment horizontal="center" vertical="center"/>
      <protection/>
    </xf>
    <xf numFmtId="0" fontId="3" fillId="0" borderId="13" xfId="56" applyFont="1" applyFill="1" applyBorder="1" applyAlignment="1">
      <alignment horizontal="center" vertical="center"/>
      <protection/>
    </xf>
    <xf numFmtId="0" fontId="0" fillId="0" borderId="0" xfId="0" applyAlignment="1">
      <alignment horizontal="center"/>
    </xf>
    <xf numFmtId="0" fontId="5" fillId="0" borderId="0" xfId="56" applyFont="1">
      <alignment/>
      <protection/>
    </xf>
    <xf numFmtId="0" fontId="7" fillId="0" borderId="0" xfId="56" applyFont="1" applyAlignment="1">
      <alignment horizontal="center" vertical="distributed"/>
      <protection/>
    </xf>
    <xf numFmtId="0" fontId="3" fillId="0" borderId="14" xfId="56" applyFont="1" applyFill="1" applyBorder="1" applyAlignment="1">
      <alignment horizontal="center" vertical="center" wrapText="1"/>
      <protection/>
    </xf>
    <xf numFmtId="0" fontId="5" fillId="0" borderId="0" xfId="56" applyFont="1" applyAlignment="1">
      <alignment horizontal="center"/>
      <protection/>
    </xf>
    <xf numFmtId="0" fontId="5" fillId="0" borderId="0" xfId="0" applyFont="1" applyAlignment="1">
      <alignment/>
    </xf>
    <xf numFmtId="0" fontId="13" fillId="0" borderId="0" xfId="0" applyFont="1" applyAlignment="1">
      <alignment vertical="center"/>
    </xf>
    <xf numFmtId="0" fontId="4" fillId="0" borderId="15" xfId="0" applyFont="1" applyBorder="1" applyAlignment="1">
      <alignment horizontal="center" vertical="center" wrapText="1"/>
    </xf>
    <xf numFmtId="0" fontId="13" fillId="0" borderId="0" xfId="0" applyFont="1" applyAlignment="1">
      <alignment/>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4" xfId="0" applyFont="1" applyBorder="1" applyAlignment="1">
      <alignment horizontal="center"/>
    </xf>
    <xf numFmtId="0" fontId="6" fillId="0" borderId="14" xfId="56" applyFont="1" applyBorder="1" applyAlignment="1">
      <alignment horizontal="center" vertical="center" wrapText="1"/>
      <protection/>
    </xf>
    <xf numFmtId="0" fontId="6" fillId="0" borderId="16" xfId="56" applyFont="1" applyBorder="1" applyAlignment="1">
      <alignment horizontal="center" vertical="center"/>
      <protection/>
    </xf>
    <xf numFmtId="0" fontId="6" fillId="0" borderId="17" xfId="56" applyFont="1" applyBorder="1" applyAlignment="1">
      <alignment horizontal="center" vertical="center" wrapText="1"/>
      <protection/>
    </xf>
    <xf numFmtId="0" fontId="9" fillId="0" borderId="17" xfId="56" applyFont="1" applyBorder="1" applyAlignment="1">
      <alignment horizontal="center" vertical="center" wrapText="1"/>
      <protection/>
    </xf>
    <xf numFmtId="0" fontId="6" fillId="0" borderId="18" xfId="56" applyFont="1" applyBorder="1" applyAlignment="1">
      <alignment horizontal="center" vertical="center"/>
      <protection/>
    </xf>
    <xf numFmtId="0" fontId="6" fillId="0" borderId="19" xfId="56" applyFont="1" applyBorder="1" applyAlignment="1">
      <alignment horizontal="center" vertical="center" wrapText="1"/>
      <protection/>
    </xf>
    <xf numFmtId="0" fontId="3" fillId="0" borderId="20" xfId="56" applyFont="1" applyFill="1" applyBorder="1" applyAlignment="1">
      <alignment horizontal="center" vertical="center" wrapText="1"/>
      <protection/>
    </xf>
    <xf numFmtId="0" fontId="3" fillId="0" borderId="21" xfId="56" applyFont="1" applyFill="1" applyBorder="1" applyAlignment="1">
      <alignment horizontal="center" vertical="center" wrapText="1"/>
      <protection/>
    </xf>
    <xf numFmtId="0" fontId="3" fillId="0" borderId="21" xfId="56" applyFont="1" applyFill="1" applyBorder="1" applyAlignment="1">
      <alignment horizontal="center" vertical="center"/>
      <protection/>
    </xf>
    <xf numFmtId="0" fontId="6" fillId="0" borderId="22" xfId="56" applyFont="1" applyBorder="1" applyAlignment="1">
      <alignment horizontal="center" vertical="center"/>
      <protection/>
    </xf>
    <xf numFmtId="0" fontId="6" fillId="0" borderId="23" xfId="56" applyFont="1" applyBorder="1" applyAlignment="1">
      <alignment horizontal="left" vertical="center" wrapText="1"/>
      <protection/>
    </xf>
    <xf numFmtId="0" fontId="6" fillId="0" borderId="23" xfId="56" applyFont="1" applyBorder="1" applyAlignment="1">
      <alignment horizontal="center" vertical="center" wrapText="1"/>
      <protection/>
    </xf>
    <xf numFmtId="0" fontId="6" fillId="0" borderId="24" xfId="56" applyFont="1" applyBorder="1" applyAlignment="1">
      <alignment horizontal="center" vertical="center" wrapText="1"/>
      <protection/>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6" fillId="0" borderId="28" xfId="56" applyFont="1" applyFill="1" applyBorder="1" applyAlignment="1">
      <alignment horizontal="center" vertical="center" wrapText="1"/>
      <protection/>
    </xf>
    <xf numFmtId="0" fontId="6" fillId="0" borderId="29" xfId="56" applyFont="1" applyFill="1" applyBorder="1" applyAlignment="1">
      <alignment vertical="center" wrapText="1"/>
      <protection/>
    </xf>
    <xf numFmtId="0" fontId="6" fillId="0" borderId="29" xfId="56" applyFont="1" applyFill="1" applyBorder="1" applyAlignment="1">
      <alignment horizontal="center" vertical="center" wrapText="1"/>
      <protection/>
    </xf>
    <xf numFmtId="0" fontId="6" fillId="0" borderId="29" xfId="56" applyNumberFormat="1" applyFont="1" applyFill="1" applyBorder="1" applyAlignment="1">
      <alignment horizontal="center" vertical="center" wrapText="1"/>
      <protection/>
    </xf>
    <xf numFmtId="3" fontId="6" fillId="0" borderId="29" xfId="56" applyNumberFormat="1" applyFont="1" applyFill="1" applyBorder="1" applyAlignment="1">
      <alignment horizontal="center" vertical="center"/>
      <protection/>
    </xf>
    <xf numFmtId="0" fontId="6" fillId="0" borderId="29" xfId="56" applyFont="1" applyFill="1" applyBorder="1" applyAlignment="1">
      <alignment horizontal="center" vertical="center"/>
      <protection/>
    </xf>
    <xf numFmtId="0" fontId="6" fillId="0" borderId="30" xfId="56" applyFont="1" applyFill="1" applyBorder="1" applyAlignment="1">
      <alignment horizontal="center" vertical="center"/>
      <protection/>
    </xf>
    <xf numFmtId="0" fontId="0" fillId="0" borderId="0" xfId="0" applyFont="1" applyAlignment="1">
      <alignment/>
    </xf>
    <xf numFmtId="3" fontId="6" fillId="0" borderId="31" xfId="56" applyNumberFormat="1" applyFont="1" applyFill="1" applyBorder="1" applyAlignment="1">
      <alignment horizontal="center" vertical="center"/>
      <protection/>
    </xf>
    <xf numFmtId="0" fontId="6" fillId="0" borderId="32" xfId="56" applyFont="1" applyFill="1" applyBorder="1" applyAlignment="1">
      <alignment horizontal="center" vertical="center"/>
      <protection/>
    </xf>
    <xf numFmtId="0" fontId="6" fillId="0" borderId="25" xfId="56" applyNumberFormat="1" applyFont="1" applyFill="1" applyBorder="1" applyAlignment="1">
      <alignment horizontal="center" vertical="center" wrapText="1"/>
      <protection/>
    </xf>
    <xf numFmtId="3" fontId="6" fillId="0" borderId="25" xfId="56" applyNumberFormat="1" applyFont="1" applyFill="1" applyBorder="1" applyAlignment="1">
      <alignment horizontal="center" vertical="center"/>
      <protection/>
    </xf>
    <xf numFmtId="0" fontId="6" fillId="0" borderId="25" xfId="56" applyFont="1" applyFill="1" applyBorder="1" applyAlignment="1">
      <alignment horizontal="center" vertical="center" wrapText="1"/>
      <protection/>
    </xf>
    <xf numFmtId="0" fontId="6" fillId="0" borderId="33" xfId="56" applyFont="1" applyFill="1" applyBorder="1" applyAlignment="1">
      <alignment horizontal="center" vertical="center"/>
      <protection/>
    </xf>
    <xf numFmtId="0" fontId="6" fillId="0" borderId="34" xfId="56" applyFont="1" applyFill="1" applyBorder="1" applyAlignment="1">
      <alignment horizontal="center" vertical="center" wrapText="1"/>
      <protection/>
    </xf>
    <xf numFmtId="3" fontId="6" fillId="0" borderId="34" xfId="56" applyNumberFormat="1" applyFont="1" applyFill="1" applyBorder="1" applyAlignment="1">
      <alignment horizontal="center" vertical="center"/>
      <protection/>
    </xf>
    <xf numFmtId="0" fontId="6" fillId="0" borderId="35" xfId="56" applyFont="1" applyFill="1" applyBorder="1" applyAlignment="1">
      <alignment horizontal="center" vertical="center"/>
      <protection/>
    </xf>
    <xf numFmtId="0" fontId="7" fillId="0" borderId="36" xfId="56" applyFont="1" applyBorder="1" applyAlignment="1">
      <alignment horizontal="center" vertical="center"/>
      <protection/>
    </xf>
    <xf numFmtId="3" fontId="7" fillId="0" borderId="37" xfId="56" applyNumberFormat="1" applyFont="1" applyBorder="1" applyAlignment="1">
      <alignment horizontal="center" vertical="center"/>
      <protection/>
    </xf>
    <xf numFmtId="0" fontId="7" fillId="0" borderId="37" xfId="56" applyFont="1" applyBorder="1" applyAlignment="1">
      <alignment horizontal="center" vertical="center"/>
      <protection/>
    </xf>
    <xf numFmtId="0" fontId="6" fillId="0" borderId="38" xfId="56" applyFont="1" applyBorder="1" applyAlignment="1">
      <alignment horizontal="center" vertical="center"/>
      <protection/>
    </xf>
    <xf numFmtId="0" fontId="6" fillId="0" borderId="39" xfId="56" applyFont="1" applyBorder="1" applyAlignment="1">
      <alignment horizontal="left" vertical="center"/>
      <protection/>
    </xf>
    <xf numFmtId="0" fontId="6" fillId="0" borderId="39" xfId="56" applyFont="1" applyBorder="1" applyAlignment="1">
      <alignment horizontal="center" vertical="center"/>
      <protection/>
    </xf>
    <xf numFmtId="0" fontId="6" fillId="33" borderId="39" xfId="56" applyFont="1" applyFill="1" applyBorder="1" applyAlignment="1">
      <alignment horizontal="center" vertical="center"/>
      <protection/>
    </xf>
    <xf numFmtId="3" fontId="6" fillId="0" borderId="39" xfId="56" applyNumberFormat="1" applyFont="1" applyBorder="1" applyAlignment="1">
      <alignment horizontal="center" vertical="center"/>
      <protection/>
    </xf>
    <xf numFmtId="3" fontId="6" fillId="0" borderId="39" xfId="56" applyNumberFormat="1" applyFont="1" applyFill="1" applyBorder="1" applyAlignment="1">
      <alignment horizontal="center" vertical="center"/>
      <protection/>
    </xf>
    <xf numFmtId="0" fontId="6" fillId="0" borderId="39" xfId="56" applyFont="1" applyFill="1" applyBorder="1" applyAlignment="1">
      <alignment horizontal="center" vertical="center"/>
      <protection/>
    </xf>
    <xf numFmtId="0" fontId="6" fillId="0" borderId="39" xfId="56" applyFont="1" applyFill="1" applyBorder="1" applyAlignment="1">
      <alignment horizontal="center" vertical="center" wrapText="1"/>
      <protection/>
    </xf>
    <xf numFmtId="0" fontId="6" fillId="0" borderId="40" xfId="56" applyFont="1" applyBorder="1" applyAlignment="1">
      <alignment horizontal="center" vertical="center"/>
      <protection/>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left" vertical="center" wrapText="1"/>
      <protection/>
    </xf>
    <xf numFmtId="3" fontId="6" fillId="0" borderId="10" xfId="56" applyNumberFormat="1" applyFont="1" applyFill="1" applyBorder="1" applyAlignment="1">
      <alignment horizontal="center" vertical="center"/>
      <protection/>
    </xf>
    <xf numFmtId="0" fontId="6" fillId="0" borderId="10" xfId="56" applyFont="1" applyFill="1" applyBorder="1" applyAlignment="1">
      <alignment horizontal="center" vertical="center"/>
      <protection/>
    </xf>
    <xf numFmtId="0" fontId="6" fillId="0" borderId="10" xfId="56" applyFont="1" applyFill="1" applyBorder="1" applyAlignment="1">
      <alignment horizontal="center" vertical="center" wrapText="1"/>
      <protection/>
    </xf>
    <xf numFmtId="0" fontId="6" fillId="0" borderId="17" xfId="56" applyFont="1" applyFill="1" applyBorder="1" applyAlignment="1">
      <alignment horizontal="center" vertical="center"/>
      <protection/>
    </xf>
    <xf numFmtId="0" fontId="6" fillId="0" borderId="10" xfId="56" applyFont="1" applyBorder="1" applyAlignment="1">
      <alignment horizontal="center" vertical="center"/>
      <protection/>
    </xf>
    <xf numFmtId="0" fontId="6" fillId="0" borderId="41" xfId="56" applyFont="1" applyFill="1" applyBorder="1" applyAlignment="1">
      <alignment horizontal="center" vertical="center" wrapText="1"/>
      <protection/>
    </xf>
    <xf numFmtId="0" fontId="6" fillId="0" borderId="41" xfId="56" applyFont="1" applyFill="1" applyBorder="1" applyAlignment="1">
      <alignment horizontal="left" vertical="center" wrapText="1"/>
      <protection/>
    </xf>
    <xf numFmtId="0" fontId="6" fillId="0" borderId="41" xfId="56" applyFont="1" applyBorder="1" applyAlignment="1">
      <alignment horizontal="center" vertical="center"/>
      <protection/>
    </xf>
    <xf numFmtId="3" fontId="6" fillId="0" borderId="41" xfId="56" applyNumberFormat="1" applyFont="1" applyFill="1" applyBorder="1" applyAlignment="1">
      <alignment horizontal="center" vertical="center"/>
      <protection/>
    </xf>
    <xf numFmtId="0" fontId="6" fillId="0" borderId="41" xfId="56" applyFont="1" applyFill="1" applyBorder="1" applyAlignment="1">
      <alignment horizontal="center" vertical="center"/>
      <protection/>
    </xf>
    <xf numFmtId="0" fontId="6" fillId="0" borderId="42" xfId="56" applyFont="1" applyFill="1" applyBorder="1" applyAlignment="1">
      <alignment horizontal="center" vertical="center"/>
      <protection/>
    </xf>
    <xf numFmtId="0" fontId="7" fillId="0" borderId="38" xfId="56" applyFont="1" applyBorder="1" applyAlignment="1">
      <alignment horizontal="center" vertical="center"/>
      <protection/>
    </xf>
    <xf numFmtId="0" fontId="6" fillId="0" borderId="43" xfId="56" applyFont="1" applyBorder="1" applyAlignment="1">
      <alignment horizontal="center" vertical="center"/>
      <protection/>
    </xf>
    <xf numFmtId="3" fontId="6" fillId="0" borderId="43" xfId="56" applyNumberFormat="1" applyFont="1" applyBorder="1" applyAlignment="1">
      <alignment horizontal="center" vertical="center"/>
      <protection/>
    </xf>
    <xf numFmtId="0" fontId="6" fillId="0" borderId="17" xfId="56" applyFont="1" applyBorder="1" applyAlignment="1">
      <alignment horizontal="center" vertical="center"/>
      <protection/>
    </xf>
    <xf numFmtId="0" fontId="7" fillId="0" borderId="37" xfId="56" applyFont="1" applyFill="1" applyBorder="1" applyAlignment="1">
      <alignment horizontal="center" vertical="center" wrapText="1"/>
      <protection/>
    </xf>
    <xf numFmtId="3" fontId="7" fillId="0" borderId="37" xfId="56" applyNumberFormat="1" applyFont="1" applyFill="1" applyBorder="1" applyAlignment="1">
      <alignment horizontal="center" vertical="center" wrapText="1"/>
      <protection/>
    </xf>
    <xf numFmtId="0" fontId="7" fillId="0" borderId="38" xfId="56" applyFont="1" applyFill="1" applyBorder="1" applyAlignment="1">
      <alignment horizontal="center" vertical="center"/>
      <protection/>
    </xf>
    <xf numFmtId="0" fontId="6" fillId="0" borderId="44" xfId="56" applyFont="1" applyFill="1" applyBorder="1" applyAlignment="1">
      <alignment horizontal="center" vertical="center" wrapText="1"/>
      <protection/>
    </xf>
    <xf numFmtId="0" fontId="7" fillId="0" borderId="44" xfId="56" applyFont="1" applyBorder="1" applyAlignment="1">
      <alignment horizontal="center" vertical="center"/>
      <protection/>
    </xf>
    <xf numFmtId="3" fontId="7" fillId="0" borderId="44" xfId="56" applyNumberFormat="1" applyFont="1" applyBorder="1" applyAlignment="1">
      <alignment horizontal="center" vertical="center"/>
      <protection/>
    </xf>
    <xf numFmtId="0" fontId="7" fillId="0" borderId="45" xfId="56" applyFont="1" applyBorder="1" applyAlignment="1">
      <alignment horizontal="center" vertical="center"/>
      <protection/>
    </xf>
    <xf numFmtId="0" fontId="6" fillId="0" borderId="46" xfId="56" applyFont="1" applyFill="1" applyBorder="1" applyAlignment="1">
      <alignment horizontal="center" vertical="center" wrapText="1"/>
      <protection/>
    </xf>
    <xf numFmtId="0" fontId="6" fillId="0" borderId="47" xfId="56" applyFont="1" applyFill="1" applyBorder="1" applyAlignment="1">
      <alignment horizontal="center" vertical="center"/>
      <protection/>
    </xf>
    <xf numFmtId="0" fontId="6" fillId="0" borderId="48" xfId="56" applyFont="1" applyFill="1" applyBorder="1" applyAlignment="1">
      <alignment horizontal="center" vertical="center"/>
      <protection/>
    </xf>
    <xf numFmtId="0" fontId="6" fillId="0" borderId="49" xfId="56" applyFont="1" applyFill="1" applyBorder="1" applyAlignment="1">
      <alignment horizontal="center" vertical="center"/>
      <protection/>
    </xf>
    <xf numFmtId="0" fontId="7" fillId="0" borderId="38" xfId="56" applyFont="1" applyFill="1" applyBorder="1" applyAlignment="1">
      <alignment horizontal="center" vertical="center"/>
      <protection/>
    </xf>
    <xf numFmtId="0" fontId="3" fillId="0" borderId="50" xfId="56" applyFont="1" applyFill="1" applyBorder="1" applyAlignment="1">
      <alignment horizontal="center" vertical="center" wrapText="1"/>
      <protection/>
    </xf>
    <xf numFmtId="0" fontId="14" fillId="0" borderId="0" xfId="0" applyFont="1" applyBorder="1" applyAlignment="1">
      <alignment vertical="center" wrapText="1"/>
    </xf>
    <xf numFmtId="0" fontId="6" fillId="0" borderId="29" xfId="56" applyFont="1" applyFill="1" applyBorder="1" applyAlignment="1">
      <alignment horizontal="center" vertical="center" wrapText="1"/>
      <protection/>
    </xf>
    <xf numFmtId="0" fontId="6" fillId="0" borderId="44" xfId="56" applyFont="1" applyFill="1" applyBorder="1" applyAlignment="1">
      <alignment vertical="center" wrapText="1"/>
      <protection/>
    </xf>
    <xf numFmtId="0" fontId="6" fillId="0" borderId="44" xfId="56" applyFont="1" applyFill="1" applyBorder="1" applyAlignment="1">
      <alignment horizontal="left" vertical="center" wrapText="1"/>
      <protection/>
    </xf>
    <xf numFmtId="0" fontId="6" fillId="0" borderId="44" xfId="56" applyFont="1" applyFill="1" applyBorder="1" applyAlignment="1">
      <alignment horizontal="center" vertical="center" wrapText="1"/>
      <protection/>
    </xf>
    <xf numFmtId="0" fontId="6" fillId="0" borderId="44" xfId="56" applyFont="1" applyFill="1" applyBorder="1" applyAlignment="1">
      <alignment horizontal="center" vertical="distributed" wrapText="1"/>
      <protection/>
    </xf>
    <xf numFmtId="172" fontId="6" fillId="0" borderId="44" xfId="44" applyNumberFormat="1" applyFont="1" applyBorder="1" applyAlignment="1">
      <alignment horizontal="center" vertical="center" wrapText="1"/>
    </xf>
    <xf numFmtId="172" fontId="6" fillId="0" borderId="45" xfId="44" applyNumberFormat="1" applyFont="1" applyFill="1" applyBorder="1" applyAlignment="1">
      <alignment horizontal="center" vertical="distributed" wrapText="1"/>
    </xf>
    <xf numFmtId="0" fontId="7" fillId="0" borderId="14" xfId="56" applyFont="1" applyFill="1" applyBorder="1" applyAlignment="1">
      <alignment horizontal="center" vertical="distributed" wrapText="1"/>
      <protection/>
    </xf>
    <xf numFmtId="172" fontId="7" fillId="0" borderId="14" xfId="44" applyNumberFormat="1" applyFont="1" applyBorder="1" applyAlignment="1">
      <alignment horizontal="center" vertical="center" wrapText="1"/>
    </xf>
    <xf numFmtId="172" fontId="7" fillId="0" borderId="51" xfId="44" applyNumberFormat="1" applyFont="1" applyBorder="1" applyAlignment="1">
      <alignment horizontal="center" vertical="center" wrapText="1"/>
    </xf>
    <xf numFmtId="0" fontId="6" fillId="0" borderId="15" xfId="56" applyFont="1" applyFill="1" applyBorder="1" applyAlignment="1">
      <alignment horizontal="left" vertical="distributed" wrapText="1"/>
      <protection/>
    </xf>
    <xf numFmtId="0" fontId="6" fillId="0" borderId="15" xfId="56" applyFont="1" applyFill="1" applyBorder="1" applyAlignment="1">
      <alignment horizontal="center" vertical="distributed" wrapText="1"/>
      <protection/>
    </xf>
    <xf numFmtId="172" fontId="6" fillId="0" borderId="15" xfId="44" applyNumberFormat="1" applyFont="1" applyFill="1" applyBorder="1" applyAlignment="1">
      <alignment horizontal="left" vertical="distributed" wrapText="1"/>
    </xf>
    <xf numFmtId="172" fontId="6" fillId="0" borderId="52" xfId="44" applyNumberFormat="1" applyFont="1" applyFill="1" applyBorder="1" applyAlignment="1">
      <alignment horizontal="center" vertical="distributed" wrapText="1"/>
    </xf>
    <xf numFmtId="0" fontId="6" fillId="0" borderId="10" xfId="56" applyFont="1" applyFill="1" applyBorder="1" applyAlignment="1">
      <alignment horizontal="left" vertical="distributed" wrapText="1"/>
      <protection/>
    </xf>
    <xf numFmtId="0" fontId="6" fillId="0" borderId="10" xfId="56" applyFont="1" applyFill="1" applyBorder="1" applyAlignment="1">
      <alignment horizontal="center" vertical="distributed" wrapText="1"/>
      <protection/>
    </xf>
    <xf numFmtId="172" fontId="6" fillId="0" borderId="10" xfId="44" applyNumberFormat="1" applyFont="1" applyFill="1" applyBorder="1" applyAlignment="1">
      <alignment horizontal="left" vertical="distributed" wrapText="1"/>
    </xf>
    <xf numFmtId="172" fontId="6" fillId="0" borderId="17" xfId="44" applyNumberFormat="1" applyFont="1" applyFill="1" applyBorder="1" applyAlignment="1">
      <alignment horizontal="center" vertical="distributed" wrapText="1"/>
    </xf>
    <xf numFmtId="0" fontId="6" fillId="0" borderId="10" xfId="56" applyFont="1" applyFill="1" applyBorder="1" applyAlignment="1">
      <alignment horizontal="left" vertical="top" wrapText="1"/>
      <protection/>
    </xf>
    <xf numFmtId="0" fontId="6" fillId="0" borderId="10" xfId="56" applyFont="1" applyFill="1" applyBorder="1" applyAlignment="1">
      <alignment horizontal="center" vertical="top" wrapText="1"/>
      <protection/>
    </xf>
    <xf numFmtId="0" fontId="6" fillId="0" borderId="41" xfId="56" applyFont="1" applyFill="1" applyBorder="1" applyAlignment="1">
      <alignment horizontal="left" vertical="distributed" wrapText="1"/>
      <protection/>
    </xf>
    <xf numFmtId="0" fontId="6" fillId="0" borderId="41" xfId="56" applyFont="1" applyFill="1" applyBorder="1" applyAlignment="1">
      <alignment horizontal="left" vertical="top" wrapText="1"/>
      <protection/>
    </xf>
    <xf numFmtId="0" fontId="6" fillId="0" borderId="41" xfId="56" applyFont="1" applyFill="1" applyBorder="1" applyAlignment="1">
      <alignment horizontal="center" vertical="top" wrapText="1"/>
      <protection/>
    </xf>
    <xf numFmtId="0" fontId="6" fillId="0" borderId="41" xfId="56" applyFont="1" applyFill="1" applyBorder="1" applyAlignment="1">
      <alignment horizontal="center" vertical="distributed" wrapText="1"/>
      <protection/>
    </xf>
    <xf numFmtId="172" fontId="6" fillId="0" borderId="41" xfId="44" applyNumberFormat="1" applyFont="1" applyFill="1" applyBorder="1" applyAlignment="1">
      <alignment horizontal="left" vertical="distributed" wrapText="1"/>
    </xf>
    <xf numFmtId="172" fontId="6" fillId="0" borderId="42" xfId="44" applyNumberFormat="1" applyFont="1" applyFill="1" applyBorder="1" applyAlignment="1">
      <alignment horizontal="center" vertical="distributed" wrapText="1"/>
    </xf>
    <xf numFmtId="0" fontId="15" fillId="0" borderId="14" xfId="0" applyFont="1" applyBorder="1" applyAlignment="1">
      <alignment horizontal="center"/>
    </xf>
    <xf numFmtId="172" fontId="7" fillId="0" borderId="51" xfId="44" applyNumberFormat="1" applyFont="1" applyFill="1" applyBorder="1" applyAlignment="1">
      <alignment horizontal="center" vertical="distributed" wrapText="1"/>
    </xf>
    <xf numFmtId="172" fontId="7" fillId="0" borderId="14" xfId="44" applyNumberFormat="1" applyFont="1" applyFill="1" applyBorder="1" applyAlignment="1">
      <alignment horizontal="left" vertical="distributed" wrapText="1"/>
    </xf>
    <xf numFmtId="172" fontId="7" fillId="0" borderId="37" xfId="56" applyNumberFormat="1" applyFont="1" applyBorder="1" applyAlignment="1">
      <alignment horizontal="center" vertical="center"/>
      <protection/>
    </xf>
    <xf numFmtId="172" fontId="6" fillId="0" borderId="37" xfId="44" applyNumberFormat="1" applyFont="1" applyFill="1" applyBorder="1" applyAlignment="1">
      <alignment horizontal="center" vertical="center" wrapText="1"/>
    </xf>
    <xf numFmtId="0" fontId="4" fillId="0" borderId="15" xfId="0" applyFont="1" applyBorder="1" applyAlignment="1">
      <alignment horizontal="right" vertical="center" wrapText="1"/>
    </xf>
    <xf numFmtId="0" fontId="4"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3" fillId="0" borderId="14" xfId="0" applyFont="1" applyBorder="1" applyAlignment="1">
      <alignment horizontal="right"/>
    </xf>
    <xf numFmtId="0" fontId="4" fillId="0" borderId="15" xfId="0" applyFont="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right"/>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right"/>
    </xf>
    <xf numFmtId="0" fontId="10" fillId="0" borderId="10" xfId="0" applyFont="1" applyBorder="1" applyAlignment="1">
      <alignment horizontal="left" vertical="center" wrapText="1"/>
    </xf>
    <xf numFmtId="0" fontId="4" fillId="0" borderId="41" xfId="0" applyFont="1" applyBorder="1" applyAlignment="1">
      <alignment horizontal="left" vertical="center" wrapText="1"/>
    </xf>
    <xf numFmtId="0" fontId="4" fillId="0" borderId="41" xfId="0" applyFont="1" applyBorder="1" applyAlignment="1">
      <alignment horizontal="center" vertical="center" wrapText="1"/>
    </xf>
    <xf numFmtId="0" fontId="4" fillId="0" borderId="41" xfId="0" applyFont="1" applyBorder="1" applyAlignment="1">
      <alignment vertical="center" wrapText="1"/>
    </xf>
    <xf numFmtId="0" fontId="4" fillId="0" borderId="41" xfId="0" applyFont="1" applyBorder="1" applyAlignment="1">
      <alignment horizontal="right"/>
    </xf>
    <xf numFmtId="0" fontId="4" fillId="0" borderId="41" xfId="0" applyFont="1" applyBorder="1" applyAlignment="1">
      <alignment horizontal="right" vertical="center" wrapText="1"/>
    </xf>
    <xf numFmtId="0" fontId="4" fillId="0" borderId="53" xfId="0" applyFont="1" applyBorder="1" applyAlignment="1">
      <alignment horizontal="center" vertical="center"/>
    </xf>
    <xf numFmtId="0" fontId="3" fillId="0" borderId="52" xfId="0" applyFont="1" applyBorder="1" applyAlignment="1">
      <alignment horizontal="right"/>
    </xf>
    <xf numFmtId="0" fontId="4" fillId="0" borderId="16" xfId="0" applyFont="1" applyBorder="1" applyAlignment="1">
      <alignment horizontal="center" vertical="center"/>
    </xf>
    <xf numFmtId="0" fontId="3" fillId="0" borderId="17" xfId="0" applyFont="1" applyBorder="1" applyAlignment="1">
      <alignment horizontal="right"/>
    </xf>
    <xf numFmtId="0" fontId="4" fillId="0" borderId="54" xfId="0" applyFont="1" applyBorder="1" applyAlignment="1">
      <alignment horizontal="center" vertical="center"/>
    </xf>
    <xf numFmtId="0" fontId="3" fillId="0" borderId="42" xfId="0" applyFont="1" applyBorder="1" applyAlignment="1">
      <alignment horizontal="right"/>
    </xf>
    <xf numFmtId="0" fontId="3" fillId="0" borderId="51" xfId="0" applyFont="1" applyBorder="1" applyAlignment="1">
      <alignment horizontal="right"/>
    </xf>
    <xf numFmtId="0" fontId="3" fillId="0" borderId="37" xfId="0" applyFont="1" applyBorder="1" applyAlignment="1">
      <alignment horizontal="center"/>
    </xf>
    <xf numFmtId="0" fontId="3" fillId="0" borderId="38" xfId="0" applyFont="1" applyBorder="1" applyAlignment="1">
      <alignment horizontal="center"/>
    </xf>
    <xf numFmtId="0" fontId="6" fillId="0" borderId="51" xfId="56" applyFont="1" applyBorder="1" applyAlignment="1">
      <alignment horizontal="center" vertical="center" wrapText="1"/>
      <protection/>
    </xf>
    <xf numFmtId="0" fontId="6" fillId="0" borderId="55" xfId="56" applyFont="1" applyFill="1" applyBorder="1" applyAlignment="1">
      <alignment horizontal="center" vertical="center" wrapText="1"/>
      <protection/>
    </xf>
    <xf numFmtId="0" fontId="6" fillId="0" borderId="41" xfId="56" applyFont="1" applyFill="1" applyBorder="1" applyAlignment="1">
      <alignment horizontal="center" vertical="center" wrapText="1"/>
      <protection/>
    </xf>
    <xf numFmtId="0" fontId="6" fillId="0" borderId="39" xfId="56" applyFont="1" applyBorder="1" applyAlignment="1">
      <alignment horizontal="center" vertical="center" wrapText="1"/>
      <protection/>
    </xf>
    <xf numFmtId="3" fontId="6" fillId="0" borderId="10" xfId="56" applyNumberFormat="1" applyFont="1" applyFill="1" applyBorder="1" applyAlignment="1">
      <alignment horizontal="center" vertical="center"/>
      <protection/>
    </xf>
    <xf numFmtId="0" fontId="6" fillId="0" borderId="10" xfId="56" applyFont="1" applyFill="1" applyBorder="1" applyAlignment="1">
      <alignment horizontal="center" vertical="center"/>
      <protection/>
    </xf>
    <xf numFmtId="0" fontId="6" fillId="33" borderId="10" xfId="56" applyFont="1" applyFill="1" applyBorder="1" applyAlignment="1">
      <alignment horizontal="left" vertical="center" wrapText="1"/>
      <protection/>
    </xf>
    <xf numFmtId="0" fontId="6" fillId="33" borderId="10" xfId="56" applyFont="1" applyFill="1" applyBorder="1" applyAlignment="1">
      <alignment horizontal="center" vertical="center" wrapText="1"/>
      <protection/>
    </xf>
    <xf numFmtId="0" fontId="6" fillId="33" borderId="10" xfId="56" applyFont="1" applyFill="1" applyBorder="1" applyAlignment="1">
      <alignment horizontal="center" vertical="center"/>
      <protection/>
    </xf>
    <xf numFmtId="3" fontId="6" fillId="33" borderId="10" xfId="56" applyNumberFormat="1" applyFont="1" applyFill="1" applyBorder="1" applyAlignment="1">
      <alignment horizontal="center" vertical="center"/>
      <protection/>
    </xf>
    <xf numFmtId="0" fontId="6" fillId="33" borderId="11" xfId="56" applyFont="1" applyFill="1" applyBorder="1" applyAlignment="1">
      <alignment horizontal="left" vertical="center" wrapText="1"/>
      <protection/>
    </xf>
    <xf numFmtId="0" fontId="6" fillId="33" borderId="11" xfId="56" applyFont="1" applyFill="1" applyBorder="1" applyAlignment="1">
      <alignment horizontal="center" vertical="center" wrapText="1"/>
      <protection/>
    </xf>
    <xf numFmtId="0" fontId="6" fillId="33" borderId="11" xfId="56" applyFont="1" applyFill="1" applyBorder="1" applyAlignment="1">
      <alignment horizontal="center" vertical="center"/>
      <protection/>
    </xf>
    <xf numFmtId="3" fontId="6" fillId="33" borderId="11" xfId="56" applyNumberFormat="1" applyFont="1" applyFill="1" applyBorder="1" applyAlignment="1">
      <alignment horizontal="center" vertical="center"/>
      <protection/>
    </xf>
    <xf numFmtId="0" fontId="6" fillId="33" borderId="56" xfId="56" applyFont="1" applyFill="1" applyBorder="1" applyAlignment="1">
      <alignment horizontal="left" vertical="center" wrapText="1"/>
      <protection/>
    </xf>
    <xf numFmtId="0" fontId="6" fillId="33" borderId="56" xfId="56" applyFont="1" applyFill="1" applyBorder="1" applyAlignment="1">
      <alignment horizontal="center" vertical="center" wrapText="1"/>
      <protection/>
    </xf>
    <xf numFmtId="0" fontId="6" fillId="33" borderId="14" xfId="56" applyFont="1" applyFill="1" applyBorder="1" applyAlignment="1">
      <alignment horizontal="center" vertical="center" wrapText="1"/>
      <protection/>
    </xf>
    <xf numFmtId="3" fontId="6" fillId="33" borderId="14" xfId="56" applyNumberFormat="1" applyFont="1" applyFill="1" applyBorder="1" applyAlignment="1">
      <alignment horizontal="center" vertical="center"/>
      <protection/>
    </xf>
    <xf numFmtId="3" fontId="6" fillId="33" borderId="29" xfId="56" applyNumberFormat="1" applyFont="1" applyFill="1" applyBorder="1" applyAlignment="1">
      <alignment horizontal="center" vertical="center"/>
      <protection/>
    </xf>
    <xf numFmtId="0" fontId="6" fillId="33" borderId="14" xfId="56" applyFont="1" applyFill="1" applyBorder="1" applyAlignment="1">
      <alignment horizontal="center" vertical="center"/>
      <protection/>
    </xf>
    <xf numFmtId="0" fontId="6" fillId="0" borderId="29" xfId="56" applyFont="1" applyFill="1" applyBorder="1" applyAlignment="1">
      <alignment vertical="center" wrapText="1"/>
      <protection/>
    </xf>
    <xf numFmtId="0" fontId="6" fillId="0" borderId="42" xfId="56" applyFont="1" applyBorder="1" applyAlignment="1">
      <alignment horizontal="center" vertical="center"/>
      <protection/>
    </xf>
    <xf numFmtId="0" fontId="6" fillId="0" borderId="39" xfId="56" applyNumberFormat="1" applyFont="1" applyFill="1" applyBorder="1" applyAlignment="1">
      <alignment horizontal="center" vertical="center"/>
      <protection/>
    </xf>
    <xf numFmtId="3" fontId="6" fillId="0" borderId="41" xfId="56" applyNumberFormat="1" applyFont="1" applyFill="1" applyBorder="1" applyAlignment="1">
      <alignment horizontal="center" vertical="center"/>
      <protection/>
    </xf>
    <xf numFmtId="0" fontId="6" fillId="0" borderId="41" xfId="56" applyFont="1" applyFill="1" applyBorder="1" applyAlignment="1">
      <alignment horizontal="center" vertical="center"/>
      <protection/>
    </xf>
    <xf numFmtId="0" fontId="6" fillId="33" borderId="15" xfId="56" applyFont="1" applyFill="1" applyBorder="1" applyAlignment="1">
      <alignment horizontal="left" vertical="center" wrapText="1"/>
      <protection/>
    </xf>
    <xf numFmtId="0" fontId="6" fillId="33" borderId="15" xfId="56" applyFont="1" applyFill="1" applyBorder="1" applyAlignment="1">
      <alignment horizontal="center" vertical="center" wrapText="1"/>
      <protection/>
    </xf>
    <xf numFmtId="0" fontId="6" fillId="33" borderId="15" xfId="56" applyFont="1" applyFill="1" applyBorder="1" applyAlignment="1">
      <alignment horizontal="center" vertical="center"/>
      <protection/>
    </xf>
    <xf numFmtId="3" fontId="6" fillId="33" borderId="15" xfId="56" applyNumberFormat="1" applyFont="1" applyFill="1" applyBorder="1" applyAlignment="1">
      <alignment horizontal="center" vertical="center"/>
      <protection/>
    </xf>
    <xf numFmtId="0" fontId="6" fillId="33" borderId="10" xfId="56" applyFont="1" applyFill="1" applyBorder="1" applyAlignment="1">
      <alignment horizontal="center" vertical="center"/>
      <protection/>
    </xf>
    <xf numFmtId="3" fontId="6" fillId="33" borderId="10" xfId="56" applyNumberFormat="1" applyFont="1" applyFill="1" applyBorder="1" applyAlignment="1">
      <alignment horizontal="center" vertical="center"/>
      <protection/>
    </xf>
    <xf numFmtId="0" fontId="6" fillId="33" borderId="41" xfId="56" applyFont="1" applyFill="1" applyBorder="1" applyAlignment="1">
      <alignment horizontal="left" vertical="center" wrapText="1"/>
      <protection/>
    </xf>
    <xf numFmtId="0" fontId="6" fillId="33" borderId="41" xfId="56" applyFont="1" applyFill="1" applyBorder="1" applyAlignment="1">
      <alignment horizontal="center" vertical="center" wrapText="1"/>
      <protection/>
    </xf>
    <xf numFmtId="0" fontId="6" fillId="33" borderId="41" xfId="56" applyFont="1" applyFill="1" applyBorder="1" applyAlignment="1">
      <alignment horizontal="center" vertical="center"/>
      <protection/>
    </xf>
    <xf numFmtId="3" fontId="6" fillId="33" borderId="41" xfId="56" applyNumberFormat="1" applyFont="1" applyFill="1" applyBorder="1" applyAlignment="1">
      <alignment horizontal="center" vertical="center"/>
      <protection/>
    </xf>
    <xf numFmtId="0" fontId="6" fillId="0" borderId="41" xfId="56" applyFont="1" applyBorder="1" applyAlignment="1">
      <alignment horizontal="center" vertical="center" wrapText="1"/>
      <protection/>
    </xf>
    <xf numFmtId="0" fontId="6" fillId="0" borderId="44" xfId="56" applyFont="1" applyBorder="1" applyAlignment="1">
      <alignment horizontal="center" vertical="center" wrapText="1"/>
      <protection/>
    </xf>
    <xf numFmtId="0" fontId="6" fillId="0" borderId="31" xfId="56" applyNumberFormat="1" applyFont="1" applyFill="1" applyBorder="1" applyAlignment="1">
      <alignment horizontal="center" vertical="center" wrapText="1"/>
      <protection/>
    </xf>
    <xf numFmtId="0" fontId="9" fillId="0" borderId="57" xfId="0" applyFont="1" applyBorder="1" applyAlignment="1">
      <alignment horizontal="center"/>
    </xf>
    <xf numFmtId="3" fontId="0" fillId="0" borderId="0" xfId="0" applyNumberFormat="1" applyFont="1" applyAlignment="1">
      <alignment/>
    </xf>
    <xf numFmtId="0" fontId="6" fillId="33" borderId="58" xfId="56" applyFont="1" applyFill="1" applyBorder="1" applyAlignment="1">
      <alignment horizontal="center" vertical="center" wrapText="1"/>
      <protection/>
    </xf>
    <xf numFmtId="177" fontId="3" fillId="0" borderId="12" xfId="42" applyNumberFormat="1" applyFont="1" applyBorder="1" applyAlignment="1">
      <alignment horizontal="center" vertical="center"/>
    </xf>
    <xf numFmtId="177" fontId="7" fillId="0" borderId="37" xfId="42" applyNumberFormat="1" applyFont="1" applyBorder="1" applyAlignment="1">
      <alignment horizontal="center" vertical="center"/>
    </xf>
    <xf numFmtId="177" fontId="7" fillId="0" borderId="38" xfId="42" applyNumberFormat="1" applyFont="1" applyFill="1" applyBorder="1" applyAlignment="1">
      <alignment horizontal="center" vertical="center" wrapText="1"/>
    </xf>
    <xf numFmtId="0" fontId="3" fillId="0" borderId="14" xfId="56" applyFont="1" applyBorder="1" applyAlignment="1">
      <alignment horizontal="center" vertical="center"/>
      <protection/>
    </xf>
    <xf numFmtId="0" fontId="3" fillId="0" borderId="51" xfId="56" applyFont="1" applyBorder="1" applyAlignment="1">
      <alignment horizontal="center" vertical="center"/>
      <protection/>
    </xf>
    <xf numFmtId="0" fontId="3" fillId="0" borderId="0" xfId="56" applyFont="1" applyAlignment="1">
      <alignment horizontal="center"/>
      <protection/>
    </xf>
    <xf numFmtId="0" fontId="11" fillId="0" borderId="0" xfId="56" applyFont="1" applyAlignment="1">
      <alignment horizontal="center" wrapText="1"/>
      <protection/>
    </xf>
    <xf numFmtId="0" fontId="11" fillId="0" borderId="0" xfId="56" applyFont="1" applyAlignment="1">
      <alignment horizontal="center"/>
      <protection/>
    </xf>
    <xf numFmtId="0" fontId="8" fillId="0" borderId="0" xfId="56" applyFont="1" applyAlignment="1">
      <alignment horizontal="center"/>
      <protection/>
    </xf>
    <xf numFmtId="0" fontId="7" fillId="0" borderId="59" xfId="56" applyFont="1" applyBorder="1" applyAlignment="1">
      <alignment horizontal="center" vertical="center"/>
      <protection/>
    </xf>
    <xf numFmtId="0" fontId="7" fillId="0" borderId="60" xfId="56" applyFont="1" applyBorder="1" applyAlignment="1">
      <alignment horizontal="center" vertical="center"/>
      <protection/>
    </xf>
    <xf numFmtId="0" fontId="7" fillId="0" borderId="61" xfId="56" applyFont="1" applyBorder="1" applyAlignment="1">
      <alignment horizontal="center" vertical="center"/>
      <protection/>
    </xf>
    <xf numFmtId="0" fontId="7" fillId="0" borderId="62" xfId="56" applyFont="1" applyBorder="1" applyAlignment="1">
      <alignment horizontal="center" vertical="center"/>
      <protection/>
    </xf>
    <xf numFmtId="0" fontId="3" fillId="0" borderId="63" xfId="56" applyFont="1" applyBorder="1" applyAlignment="1">
      <alignment horizontal="center" vertical="center"/>
      <protection/>
    </xf>
    <xf numFmtId="0" fontId="3" fillId="0" borderId="64" xfId="56" applyFont="1" applyBorder="1" applyAlignment="1">
      <alignment horizontal="center" vertical="center"/>
      <protection/>
    </xf>
    <xf numFmtId="0" fontId="3" fillId="0" borderId="36" xfId="56" applyFont="1" applyBorder="1" applyAlignment="1">
      <alignment horizontal="center" vertical="center"/>
      <protection/>
    </xf>
    <xf numFmtId="0" fontId="3" fillId="0" borderId="65" xfId="56" applyFont="1" applyBorder="1" applyAlignment="1">
      <alignment horizontal="center" vertical="center"/>
      <protection/>
    </xf>
    <xf numFmtId="0" fontId="7" fillId="0" borderId="66" xfId="56" applyFont="1" applyBorder="1" applyAlignment="1">
      <alignment horizontal="center" vertical="center"/>
      <protection/>
    </xf>
    <xf numFmtId="0" fontId="7" fillId="0" borderId="67" xfId="56" applyFont="1" applyBorder="1" applyAlignment="1">
      <alignment horizontal="center" vertical="center"/>
      <protection/>
    </xf>
    <xf numFmtId="0" fontId="7" fillId="0" borderId="55" xfId="56" applyFont="1" applyBorder="1" applyAlignment="1">
      <alignment horizontal="center" vertical="center"/>
      <protection/>
    </xf>
    <xf numFmtId="0" fontId="7" fillId="0" borderId="29" xfId="56" applyFont="1" applyBorder="1" applyAlignment="1">
      <alignment horizontal="center" vertical="center"/>
      <protection/>
    </xf>
    <xf numFmtId="0" fontId="7" fillId="0" borderId="55" xfId="56" applyFont="1" applyBorder="1" applyAlignment="1">
      <alignment horizontal="center" vertical="center" wrapText="1"/>
      <protection/>
    </xf>
    <xf numFmtId="0" fontId="7" fillId="0" borderId="29" xfId="56" applyFont="1" applyBorder="1" applyAlignment="1">
      <alignment horizontal="center" vertical="center" wrapText="1"/>
      <protection/>
    </xf>
    <xf numFmtId="0" fontId="7" fillId="0" borderId="59" xfId="56" applyFont="1" applyBorder="1" applyAlignment="1">
      <alignment horizontal="center" vertical="center" wrapText="1"/>
      <protection/>
    </xf>
    <xf numFmtId="0" fontId="3" fillId="0" borderId="68" xfId="56" applyFont="1" applyBorder="1" applyAlignment="1">
      <alignment horizontal="center" vertical="center"/>
      <protection/>
    </xf>
    <xf numFmtId="0" fontId="3" fillId="0" borderId="69" xfId="56" applyFont="1" applyBorder="1" applyAlignment="1">
      <alignment horizontal="center" vertical="center"/>
      <protection/>
    </xf>
    <xf numFmtId="0" fontId="3" fillId="0" borderId="44" xfId="56" applyFont="1" applyBorder="1" applyAlignment="1">
      <alignment horizontal="center" vertical="center"/>
      <protection/>
    </xf>
    <xf numFmtId="0" fontId="3" fillId="0" borderId="12" xfId="56" applyFont="1" applyBorder="1" applyAlignment="1">
      <alignment horizontal="center" vertical="center"/>
      <protection/>
    </xf>
    <xf numFmtId="0" fontId="7" fillId="0" borderId="46" xfId="0" applyFont="1" applyBorder="1" applyAlignment="1">
      <alignment horizontal="center" vertical="center"/>
    </xf>
    <xf numFmtId="0" fontId="6" fillId="0" borderId="14" xfId="0" applyFont="1" applyBorder="1" applyAlignment="1">
      <alignment horizontal="center" vertical="center" wrapText="1"/>
    </xf>
    <xf numFmtId="0" fontId="7" fillId="0" borderId="47" xfId="0" applyFont="1" applyBorder="1" applyAlignment="1">
      <alignment horizontal="center" wrapText="1"/>
    </xf>
    <xf numFmtId="0" fontId="7" fillId="0" borderId="51"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36" xfId="0" applyFont="1" applyBorder="1" applyAlignment="1">
      <alignment horizontal="center"/>
    </xf>
    <xf numFmtId="0" fontId="3"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xf>
    <xf numFmtId="0" fontId="7" fillId="0" borderId="29" xfId="0" applyFont="1" applyBorder="1" applyAlignment="1">
      <alignment horizontal="center" vertical="center"/>
    </xf>
    <xf numFmtId="0" fontId="17" fillId="0" borderId="75" xfId="0" applyFont="1" applyBorder="1" applyAlignment="1">
      <alignment horizontal="center"/>
    </xf>
    <xf numFmtId="0" fontId="6" fillId="0" borderId="44" xfId="56" applyFont="1" applyFill="1" applyBorder="1" applyAlignment="1">
      <alignment horizontal="center" vertical="center" wrapText="1"/>
      <protection/>
    </xf>
    <xf numFmtId="0" fontId="6" fillId="0" borderId="76" xfId="56" applyFont="1" applyFill="1" applyBorder="1" applyAlignment="1">
      <alignment horizontal="center" vertical="center" wrapText="1"/>
      <protection/>
    </xf>
    <xf numFmtId="0" fontId="6" fillId="0" borderId="25" xfId="56" applyFont="1" applyFill="1" applyBorder="1" applyAlignment="1">
      <alignment horizontal="left" vertical="center" wrapText="1"/>
      <protection/>
    </xf>
    <xf numFmtId="0" fontId="6" fillId="0" borderId="25" xfId="56" applyFont="1" applyFill="1" applyBorder="1" applyAlignment="1">
      <alignment horizontal="center" vertical="center" wrapText="1"/>
      <protection/>
    </xf>
    <xf numFmtId="0" fontId="6" fillId="0" borderId="31" xfId="56" applyFont="1" applyFill="1" applyBorder="1" applyAlignment="1">
      <alignment horizontal="center" vertical="center"/>
      <protection/>
    </xf>
    <xf numFmtId="0" fontId="6" fillId="0" borderId="25" xfId="56" applyFont="1" applyFill="1" applyBorder="1" applyAlignment="1">
      <alignment horizontal="center" vertical="center"/>
      <protection/>
    </xf>
    <xf numFmtId="0" fontId="6" fillId="0" borderId="58" xfId="56" applyFont="1" applyFill="1" applyBorder="1" applyAlignment="1">
      <alignment horizontal="center" vertical="center" wrapText="1"/>
      <protection/>
    </xf>
    <xf numFmtId="0" fontId="6" fillId="0" borderId="77" xfId="56" applyFont="1" applyFill="1" applyBorder="1" applyAlignment="1">
      <alignment horizontal="center" vertical="center" wrapText="1"/>
      <protection/>
    </xf>
    <xf numFmtId="0" fontId="6" fillId="0" borderId="78" xfId="56" applyFont="1" applyFill="1" applyBorder="1" applyAlignment="1">
      <alignment horizontal="center" vertical="center" wrapText="1"/>
      <protection/>
    </xf>
    <xf numFmtId="0" fontId="6" fillId="0" borderId="79" xfId="56" applyFont="1" applyFill="1" applyBorder="1" applyAlignment="1">
      <alignment horizontal="center" vertical="center" wrapText="1"/>
      <protection/>
    </xf>
    <xf numFmtId="0" fontId="7" fillId="0" borderId="63" xfId="56" applyFont="1" applyBorder="1" applyAlignment="1">
      <alignment horizontal="center" vertical="center"/>
      <protection/>
    </xf>
    <xf numFmtId="0" fontId="7" fillId="0" borderId="64" xfId="56" applyFont="1" applyBorder="1" applyAlignment="1">
      <alignment horizontal="center" vertical="center"/>
      <protection/>
    </xf>
    <xf numFmtId="0" fontId="7" fillId="0" borderId="36" xfId="56" applyFont="1" applyBorder="1" applyAlignment="1">
      <alignment horizontal="center" vertical="center"/>
      <protection/>
    </xf>
    <xf numFmtId="0" fontId="11" fillId="0" borderId="0" xfId="56" applyFont="1" applyAlignment="1">
      <alignment horizontal="center" vertical="distributed" wrapText="1"/>
      <protection/>
    </xf>
    <xf numFmtId="0" fontId="11" fillId="0" borderId="0" xfId="56" applyFont="1" applyAlignment="1">
      <alignment horizontal="center" vertical="distributed"/>
      <protection/>
    </xf>
    <xf numFmtId="0" fontId="6" fillId="0" borderId="80" xfId="56" applyFont="1" applyFill="1" applyBorder="1" applyAlignment="1">
      <alignment horizontal="center" vertical="center" wrapText="1"/>
      <protection/>
    </xf>
    <xf numFmtId="0" fontId="6" fillId="0" borderId="81" xfId="56" applyFont="1" applyFill="1" applyBorder="1" applyAlignment="1">
      <alignment horizontal="center" vertical="center" wrapText="1"/>
      <protection/>
    </xf>
    <xf numFmtId="0" fontId="6" fillId="0" borderId="82" xfId="56" applyFont="1" applyFill="1" applyBorder="1" applyAlignment="1">
      <alignment horizontal="center" vertical="center" wrapText="1"/>
      <protection/>
    </xf>
    <xf numFmtId="0" fontId="6" fillId="0" borderId="34" xfId="56" applyFont="1" applyFill="1" applyBorder="1" applyAlignment="1">
      <alignment horizontal="center" vertical="center"/>
      <protection/>
    </xf>
    <xf numFmtId="0" fontId="6" fillId="0" borderId="19" xfId="56" applyFont="1" applyBorder="1" applyAlignment="1">
      <alignment horizontal="center" vertical="center" wrapText="1"/>
      <protection/>
    </xf>
    <xf numFmtId="0" fontId="6" fillId="0" borderId="48" xfId="56" applyFont="1" applyBorder="1" applyAlignment="1">
      <alignment horizontal="center" vertical="center"/>
      <protection/>
    </xf>
    <xf numFmtId="0" fontId="6" fillId="0" borderId="30" xfId="56" applyFont="1" applyBorder="1" applyAlignment="1">
      <alignment horizontal="center" vertical="center"/>
      <protection/>
    </xf>
    <xf numFmtId="0" fontId="6" fillId="0" borderId="11" xfId="56" applyFont="1" applyFill="1" applyBorder="1" applyAlignment="1">
      <alignment horizontal="center" vertical="center" wrapText="1"/>
      <protection/>
    </xf>
    <xf numFmtId="0" fontId="6" fillId="0" borderId="23" xfId="56" applyFont="1" applyFill="1" applyBorder="1" applyAlignment="1">
      <alignment horizontal="center" vertical="center" wrapText="1"/>
      <protection/>
    </xf>
    <xf numFmtId="0" fontId="6" fillId="0" borderId="10" xfId="56" applyFont="1" applyFill="1" applyBorder="1" applyAlignment="1">
      <alignment horizontal="center" vertical="center" wrapText="1"/>
      <protection/>
    </xf>
    <xf numFmtId="0" fontId="6" fillId="0" borderId="34" xfId="56" applyFont="1" applyFill="1" applyBorder="1" applyAlignment="1">
      <alignment horizontal="center" vertical="center" wrapText="1"/>
      <protection/>
    </xf>
    <xf numFmtId="0" fontId="7" fillId="0" borderId="83" xfId="56" applyFont="1" applyBorder="1" applyAlignment="1">
      <alignment horizontal="center" vertical="center"/>
      <protection/>
    </xf>
    <xf numFmtId="0" fontId="7" fillId="0" borderId="84" xfId="56" applyFont="1" applyBorder="1" applyAlignment="1">
      <alignment horizontal="center" vertical="center"/>
      <protection/>
    </xf>
    <xf numFmtId="0" fontId="7" fillId="0" borderId="85" xfId="56" applyFont="1" applyBorder="1" applyAlignment="1">
      <alignment horizontal="center" vertical="center"/>
      <protection/>
    </xf>
    <xf numFmtId="0" fontId="6" fillId="0" borderId="55" xfId="56" applyFont="1" applyFill="1" applyBorder="1" applyAlignment="1">
      <alignment horizontal="center" vertical="center" wrapText="1"/>
      <protection/>
    </xf>
    <xf numFmtId="0" fontId="6" fillId="0" borderId="56" xfId="56" applyFont="1" applyFill="1" applyBorder="1" applyAlignment="1">
      <alignment horizontal="center" vertical="center" wrapText="1"/>
      <protection/>
    </xf>
    <xf numFmtId="0" fontId="6" fillId="0" borderId="12" xfId="56" applyFont="1" applyFill="1" applyBorder="1" applyAlignment="1">
      <alignment horizontal="center" vertical="center" wrapText="1"/>
      <protection/>
    </xf>
    <xf numFmtId="0" fontId="6" fillId="0" borderId="41" xfId="56" applyFont="1" applyFill="1" applyBorder="1" applyAlignment="1">
      <alignment horizontal="center" vertical="center" wrapText="1"/>
      <protection/>
    </xf>
    <xf numFmtId="0" fontId="7" fillId="0" borderId="86" xfId="56" applyFont="1" applyFill="1" applyBorder="1" applyAlignment="1">
      <alignment horizontal="center" vertical="center"/>
      <protection/>
    </xf>
    <xf numFmtId="0" fontId="7" fillId="0" borderId="84" xfId="56" applyFont="1" applyFill="1" applyBorder="1" applyAlignment="1">
      <alignment horizontal="center" vertical="center"/>
      <protection/>
    </xf>
    <xf numFmtId="0" fontId="7" fillId="0" borderId="85" xfId="56" applyFont="1" applyFill="1" applyBorder="1" applyAlignment="1">
      <alignment horizontal="center" vertical="center"/>
      <protection/>
    </xf>
    <xf numFmtId="0" fontId="6" fillId="0" borderId="31" xfId="56" applyFont="1" applyFill="1" applyBorder="1" applyAlignment="1">
      <alignment horizontal="left" vertical="center" wrapText="1"/>
      <protection/>
    </xf>
    <xf numFmtId="0" fontId="6" fillId="0" borderId="31" xfId="56" applyNumberFormat="1" applyFont="1" applyFill="1" applyBorder="1" applyAlignment="1">
      <alignment horizontal="center" vertical="center" wrapText="1"/>
      <protection/>
    </xf>
    <xf numFmtId="0" fontId="6" fillId="0" borderId="25" xfId="56" applyNumberFormat="1" applyFont="1" applyFill="1" applyBorder="1" applyAlignment="1">
      <alignment horizontal="center" vertical="center" wrapText="1"/>
      <protection/>
    </xf>
    <xf numFmtId="0" fontId="6" fillId="0" borderId="34" xfId="56" applyFont="1" applyFill="1" applyBorder="1" applyAlignment="1">
      <alignment horizontal="left" vertical="center" wrapText="1"/>
      <protection/>
    </xf>
    <xf numFmtId="0" fontId="7" fillId="0" borderId="83" xfId="56" applyFont="1" applyFill="1" applyBorder="1" applyAlignment="1">
      <alignment horizontal="center" vertical="center"/>
      <protection/>
    </xf>
    <xf numFmtId="0" fontId="6" fillId="0" borderId="55" xfId="56" applyFont="1" applyBorder="1" applyAlignment="1">
      <alignment horizontal="center" vertical="center" wrapText="1"/>
      <protection/>
    </xf>
    <xf numFmtId="0" fontId="6" fillId="0" borderId="56" xfId="56" applyFont="1" applyBorder="1" applyAlignment="1">
      <alignment horizontal="center" vertical="center" wrapText="1"/>
      <protection/>
    </xf>
    <xf numFmtId="0" fontId="6" fillId="0" borderId="39" xfId="56" applyFont="1" applyBorder="1" applyAlignment="1">
      <alignment horizontal="center" vertical="center" wrapText="1"/>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0" fontId="6" fillId="0" borderId="11" xfId="56" applyFont="1" applyBorder="1" applyAlignment="1">
      <alignment horizontal="center" vertical="center"/>
      <protection/>
    </xf>
    <xf numFmtId="0" fontId="6" fillId="0" borderId="56" xfId="56" applyFont="1" applyFill="1" applyBorder="1" applyAlignment="1">
      <alignment horizontal="center" vertical="center" wrapText="1"/>
      <protection/>
    </xf>
    <xf numFmtId="0" fontId="6" fillId="0" borderId="29" xfId="56" applyFont="1" applyFill="1" applyBorder="1" applyAlignment="1">
      <alignment horizontal="center" vertical="center" wrapText="1"/>
      <protection/>
    </xf>
    <xf numFmtId="0" fontId="6" fillId="0" borderId="25" xfId="56" applyFont="1" applyFill="1" applyBorder="1" applyAlignment="1">
      <alignment horizontal="center" vertical="center" wrapText="1"/>
      <protection/>
    </xf>
    <xf numFmtId="0" fontId="6" fillId="0" borderId="34" xfId="56" applyFont="1" applyFill="1" applyBorder="1" applyAlignment="1">
      <alignment horizontal="center" vertical="center" wrapText="1"/>
      <protection/>
    </xf>
    <xf numFmtId="0" fontId="6" fillId="0" borderId="10" xfId="56" applyFont="1" applyFill="1" applyBorder="1" applyAlignment="1">
      <alignment horizontal="center" vertical="center" wrapText="1"/>
      <protection/>
    </xf>
    <xf numFmtId="0" fontId="6" fillId="0" borderId="11" xfId="56" applyFont="1" applyFill="1" applyBorder="1" applyAlignment="1">
      <alignment horizontal="center" vertical="center" wrapText="1"/>
      <protection/>
    </xf>
    <xf numFmtId="0" fontId="7" fillId="0" borderId="63" xfId="56" applyFont="1" applyFill="1" applyBorder="1" applyAlignment="1">
      <alignment horizontal="center" vertical="center"/>
      <protection/>
    </xf>
    <xf numFmtId="0" fontId="7" fillId="0" borderId="64" xfId="56" applyFont="1" applyFill="1" applyBorder="1" applyAlignment="1">
      <alignment horizontal="center" vertical="center"/>
      <protection/>
    </xf>
    <xf numFmtId="0" fontId="7" fillId="0" borderId="36" xfId="56" applyFont="1" applyFill="1" applyBorder="1" applyAlignment="1">
      <alignment horizontal="center" vertical="center"/>
      <protection/>
    </xf>
    <xf numFmtId="0" fontId="6" fillId="0" borderId="41" xfId="56" applyFont="1" applyFill="1" applyBorder="1" applyAlignment="1">
      <alignment horizontal="center" vertical="center" wrapText="1"/>
      <protection/>
    </xf>
    <xf numFmtId="0" fontId="7" fillId="0" borderId="37" xfId="56" applyFont="1" applyBorder="1" applyAlignment="1">
      <alignment horizontal="center" vertical="center"/>
      <protection/>
    </xf>
    <xf numFmtId="0" fontId="3" fillId="0" borderId="69" xfId="56" applyFont="1" applyFill="1" applyBorder="1" applyAlignment="1">
      <alignment horizontal="center" vertical="center"/>
      <protection/>
    </xf>
    <xf numFmtId="0" fontId="3" fillId="0" borderId="87" xfId="56" applyFont="1" applyFill="1" applyBorder="1" applyAlignment="1">
      <alignment horizontal="center" vertical="center"/>
      <protection/>
    </xf>
    <xf numFmtId="0" fontId="3" fillId="0" borderId="88" xfId="56" applyFont="1" applyFill="1" applyBorder="1" applyAlignment="1">
      <alignment horizontal="center" vertical="center"/>
      <protection/>
    </xf>
    <xf numFmtId="0" fontId="7" fillId="0" borderId="89" xfId="56" applyFont="1" applyBorder="1" applyAlignment="1">
      <alignment horizontal="center" vertical="center"/>
      <protection/>
    </xf>
    <xf numFmtId="0" fontId="6" fillId="0" borderId="12" xfId="56" applyFont="1" applyBorder="1" applyAlignment="1">
      <alignment horizontal="center" vertical="center" wrapText="1"/>
      <protection/>
    </xf>
    <xf numFmtId="0" fontId="6" fillId="0" borderId="46" xfId="56" applyFont="1" applyBorder="1" applyAlignment="1">
      <alignment horizontal="center" vertical="center" wrapText="1"/>
      <protection/>
    </xf>
    <xf numFmtId="0" fontId="6" fillId="0" borderId="14" xfId="56" applyFont="1" applyBorder="1" applyAlignment="1">
      <alignment horizontal="center" vertical="center"/>
      <protection/>
    </xf>
    <xf numFmtId="0" fontId="7" fillId="0" borderId="86" xfId="56" applyFont="1" applyBorder="1" applyAlignment="1">
      <alignment horizontal="center" vertical="center"/>
      <protection/>
    </xf>
    <xf numFmtId="0" fontId="6" fillId="0" borderId="90" xfId="56" applyFont="1" applyBorder="1" applyAlignment="1">
      <alignment horizontal="center" vertical="center" wrapText="1"/>
      <protection/>
    </xf>
    <xf numFmtId="0" fontId="6" fillId="0" borderId="58" xfId="56" applyFont="1" applyBorder="1" applyAlignment="1">
      <alignment horizontal="center" vertical="center" wrapText="1"/>
      <protection/>
    </xf>
    <xf numFmtId="0" fontId="6" fillId="0" borderId="77" xfId="56" applyFont="1" applyBorder="1" applyAlignment="1">
      <alignment horizontal="center" vertical="center"/>
      <protection/>
    </xf>
    <xf numFmtId="0" fontId="6" fillId="0" borderId="91" xfId="56" applyFont="1" applyBorder="1" applyAlignment="1">
      <alignment horizontal="center" vertical="center"/>
      <protection/>
    </xf>
    <xf numFmtId="0" fontId="6" fillId="0" borderId="78" xfId="56" applyFont="1" applyBorder="1" applyAlignment="1">
      <alignment horizontal="center" vertical="center"/>
      <protection/>
    </xf>
    <xf numFmtId="0" fontId="6" fillId="0" borderId="10" xfId="56" applyFont="1" applyFill="1" applyBorder="1" applyAlignment="1">
      <alignment horizontal="center" vertical="distributed" wrapText="1"/>
      <protection/>
    </xf>
    <xf numFmtId="0" fontId="6" fillId="0" borderId="10" xfId="56" applyFont="1" applyFill="1" applyBorder="1" applyAlignment="1">
      <alignment horizontal="left" vertical="distributed" wrapText="1"/>
      <protection/>
    </xf>
    <xf numFmtId="0" fontId="3" fillId="0" borderId="55" xfId="56" applyFont="1" applyFill="1" applyBorder="1" applyAlignment="1">
      <alignment horizontal="center" vertical="center" wrapText="1"/>
      <protection/>
    </xf>
    <xf numFmtId="0" fontId="3" fillId="0" borderId="29" xfId="56" applyFont="1" applyFill="1" applyBorder="1" applyAlignment="1">
      <alignment horizontal="center" vertical="center" wrapText="1"/>
      <protection/>
    </xf>
    <xf numFmtId="0" fontId="6" fillId="0" borderId="10" xfId="56" applyFont="1" applyFill="1" applyBorder="1" applyAlignment="1">
      <alignment horizontal="left" vertical="top" wrapText="1"/>
      <protection/>
    </xf>
    <xf numFmtId="0" fontId="3" fillId="0" borderId="66" xfId="56" applyFont="1" applyFill="1" applyBorder="1" applyAlignment="1">
      <alignment horizontal="center" vertical="center" wrapText="1"/>
      <protection/>
    </xf>
    <xf numFmtId="0" fontId="3" fillId="0" borderId="67" xfId="56" applyFont="1" applyFill="1" applyBorder="1" applyAlignment="1">
      <alignment horizontal="center" vertical="center" wrapText="1"/>
      <protection/>
    </xf>
    <xf numFmtId="0" fontId="16" fillId="0" borderId="87" xfId="0" applyFont="1" applyBorder="1" applyAlignment="1">
      <alignment horizontal="left" vertical="center" wrapText="1"/>
    </xf>
    <xf numFmtId="0" fontId="16" fillId="0" borderId="0" xfId="0" applyFont="1" applyAlignment="1">
      <alignment horizontal="center" vertical="center"/>
    </xf>
    <xf numFmtId="0" fontId="6" fillId="0" borderId="92" xfId="56" applyFont="1" applyFill="1" applyBorder="1" applyAlignment="1">
      <alignment horizontal="center" vertical="center" wrapText="1"/>
      <protection/>
    </xf>
    <xf numFmtId="0" fontId="6" fillId="0" borderId="89" xfId="56" applyFont="1" applyFill="1" applyBorder="1" applyAlignment="1">
      <alignment horizontal="center" vertical="center" wrapText="1"/>
      <protection/>
    </xf>
    <xf numFmtId="0" fontId="6" fillId="0" borderId="67" xfId="56" applyFont="1" applyFill="1" applyBorder="1" applyAlignment="1">
      <alignment horizontal="center" vertical="center" wrapText="1"/>
      <protection/>
    </xf>
    <xf numFmtId="0" fontId="6" fillId="0" borderId="44" xfId="56" applyFont="1" applyFill="1" applyBorder="1" applyAlignment="1">
      <alignment horizontal="center" vertical="center" wrapText="1"/>
      <protection/>
    </xf>
    <xf numFmtId="0" fontId="6" fillId="0" borderId="29" xfId="56" applyFont="1" applyFill="1" applyBorder="1" applyAlignment="1">
      <alignment horizontal="center" vertical="center" wrapText="1"/>
      <protection/>
    </xf>
    <xf numFmtId="0" fontId="7" fillId="0" borderId="72" xfId="56" applyFont="1" applyBorder="1" applyAlignment="1">
      <alignment horizontal="center" vertical="center"/>
      <protection/>
    </xf>
    <xf numFmtId="0" fontId="7" fillId="0" borderId="93" xfId="56" applyFont="1" applyFill="1" applyBorder="1" applyAlignment="1">
      <alignment horizontal="center" vertical="distributed" wrapText="1"/>
      <protection/>
    </xf>
    <xf numFmtId="0" fontId="7" fillId="0" borderId="94" xfId="56" applyFont="1" applyFill="1" applyBorder="1" applyAlignment="1">
      <alignment horizontal="center" vertical="distributed" wrapText="1"/>
      <protection/>
    </xf>
    <xf numFmtId="0" fontId="7" fillId="0" borderId="71" xfId="56" applyFont="1" applyFill="1" applyBorder="1" applyAlignment="1">
      <alignment horizontal="center" vertical="distributed" wrapText="1"/>
      <protection/>
    </xf>
    <xf numFmtId="0" fontId="15" fillId="0" borderId="93" xfId="0" applyFont="1" applyBorder="1" applyAlignment="1">
      <alignment horizontal="center"/>
    </xf>
    <xf numFmtId="0" fontId="15" fillId="0" borderId="94" xfId="0" applyFont="1" applyBorder="1" applyAlignment="1">
      <alignment horizontal="center"/>
    </xf>
    <xf numFmtId="0" fontId="15" fillId="0" borderId="71" xfId="0" applyFont="1" applyBorder="1" applyAlignment="1">
      <alignment horizontal="center"/>
    </xf>
    <xf numFmtId="0" fontId="6" fillId="0" borderId="53" xfId="56" applyFont="1" applyFill="1" applyBorder="1" applyAlignment="1">
      <alignment horizontal="center" vertical="distributed" wrapText="1"/>
      <protection/>
    </xf>
    <xf numFmtId="0" fontId="6" fillId="0" borderId="54" xfId="56" applyFont="1" applyFill="1" applyBorder="1" applyAlignment="1">
      <alignment horizontal="center" vertical="distributed" wrapText="1"/>
      <protection/>
    </xf>
    <xf numFmtId="0" fontId="3" fillId="0" borderId="95" xfId="56" applyFont="1" applyFill="1" applyBorder="1" applyAlignment="1">
      <alignment horizontal="center" vertical="center" wrapText="1"/>
      <protection/>
    </xf>
    <xf numFmtId="0" fontId="3" fillId="0" borderId="30" xfId="56" applyFont="1" applyFill="1" applyBorder="1" applyAlignment="1">
      <alignment horizontal="center" vertical="center" wrapText="1"/>
      <protection/>
    </xf>
    <xf numFmtId="0" fontId="3" fillId="0" borderId="59" xfId="56" applyFont="1" applyFill="1" applyBorder="1" applyAlignment="1">
      <alignment horizontal="center" vertical="center" wrapText="1"/>
      <protection/>
    </xf>
    <xf numFmtId="0" fontId="3" fillId="0" borderId="61" xfId="56" applyFont="1" applyFill="1" applyBorder="1" applyAlignment="1">
      <alignment horizontal="center" vertical="center" wrapText="1"/>
      <protection/>
    </xf>
    <xf numFmtId="0" fontId="6" fillId="0" borderId="15" xfId="56" applyFont="1" applyFill="1" applyBorder="1" applyAlignment="1">
      <alignment horizontal="left" vertical="distributed" wrapText="1"/>
      <protection/>
    </xf>
    <xf numFmtId="0" fontId="6" fillId="0" borderId="15" xfId="56" applyFont="1" applyFill="1" applyBorder="1" applyAlignment="1">
      <alignment horizontal="center" vertical="distributed" wrapText="1"/>
      <protection/>
    </xf>
    <xf numFmtId="0" fontId="18" fillId="0" borderId="0" xfId="0" applyFont="1" applyBorder="1" applyAlignment="1">
      <alignment horizontal="left" vertical="center" wrapText="1"/>
    </xf>
    <xf numFmtId="0" fontId="6" fillId="0" borderId="15" xfId="56" applyFont="1" applyFill="1" applyBorder="1" applyAlignment="1">
      <alignment horizontal="center" vertical="center" wrapText="1"/>
      <protection/>
    </xf>
    <xf numFmtId="0" fontId="6" fillId="0" borderId="10" xfId="56" applyFont="1" applyFill="1" applyBorder="1" applyAlignment="1">
      <alignment horizontal="left" vertical="center" wrapText="1"/>
      <protection/>
    </xf>
    <xf numFmtId="0" fontId="11" fillId="0" borderId="0" xfId="56" applyFont="1" applyAlignment="1">
      <alignment horizontal="center" vertical="distributed"/>
      <protection/>
    </xf>
    <xf numFmtId="0" fontId="7" fillId="0" borderId="93" xfId="56" applyFont="1" applyFill="1" applyBorder="1" applyAlignment="1">
      <alignment horizontal="center" vertical="center" wrapText="1"/>
      <protection/>
    </xf>
    <xf numFmtId="0" fontId="7" fillId="0" borderId="94" xfId="56" applyFont="1" applyFill="1" applyBorder="1" applyAlignment="1">
      <alignment horizontal="center" vertical="center" wrapText="1"/>
      <protection/>
    </xf>
    <xf numFmtId="0" fontId="7" fillId="0" borderId="71" xfId="56"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224;nh%20TCCB%202021\2021\N&#226;ng%20chu&#7849;n\D&#7921;%20th&#7843;o%20H&#7891;%20s&#417;%20n&#226;ng%20chu&#7849;n%202021\Bi&#7875;u%20k&#232;m%20theo%20N&#226;ng%20chu&#7849;n%20thang%204-%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1"/>
      <sheetName val="Biểu 2"/>
      <sheetName val="Biểu 3 "/>
      <sheetName val="Biểu 4"/>
    </sheetNames>
    <sheetDataSet>
      <sheetData sheetId="0">
        <row r="8">
          <cell r="C8">
            <v>1</v>
          </cell>
          <cell r="D8">
            <v>0</v>
          </cell>
          <cell r="E8">
            <v>1</v>
          </cell>
          <cell r="F8">
            <v>0</v>
          </cell>
          <cell r="G8">
            <v>48</v>
          </cell>
          <cell r="H8">
            <v>8</v>
          </cell>
          <cell r="I8">
            <v>4</v>
          </cell>
          <cell r="J8">
            <v>10</v>
          </cell>
          <cell r="K8">
            <v>6</v>
          </cell>
          <cell r="L8">
            <v>12</v>
          </cell>
          <cell r="U8">
            <v>2</v>
          </cell>
          <cell r="V8">
            <v>7</v>
          </cell>
          <cell r="W8">
            <v>3</v>
          </cell>
          <cell r="X8">
            <v>4</v>
          </cell>
          <cell r="Y8">
            <v>0</v>
          </cell>
        </row>
        <row r="9">
          <cell r="C9">
            <v>1</v>
          </cell>
          <cell r="D9">
            <v>2</v>
          </cell>
          <cell r="E9">
            <v>4</v>
          </cell>
          <cell r="F9">
            <v>1</v>
          </cell>
          <cell r="G9">
            <v>108</v>
          </cell>
          <cell r="H9">
            <v>16</v>
          </cell>
          <cell r="I9">
            <v>6</v>
          </cell>
          <cell r="J9">
            <v>12</v>
          </cell>
          <cell r="K9">
            <v>13</v>
          </cell>
          <cell r="L9">
            <v>9</v>
          </cell>
          <cell r="U9">
            <v>6</v>
          </cell>
          <cell r="V9">
            <v>4</v>
          </cell>
          <cell r="W9">
            <v>9</v>
          </cell>
          <cell r="X9">
            <v>6</v>
          </cell>
          <cell r="Y9">
            <v>4</v>
          </cell>
        </row>
        <row r="10">
          <cell r="C10">
            <v>1</v>
          </cell>
          <cell r="D10">
            <v>13</v>
          </cell>
          <cell r="E10">
            <v>2</v>
          </cell>
          <cell r="F10">
            <v>2</v>
          </cell>
          <cell r="G10">
            <v>46</v>
          </cell>
          <cell r="H10">
            <v>8</v>
          </cell>
          <cell r="I10">
            <v>5</v>
          </cell>
          <cell r="J10">
            <v>9</v>
          </cell>
          <cell r="K10">
            <v>2</v>
          </cell>
          <cell r="L10">
            <v>6</v>
          </cell>
          <cell r="U10">
            <v>6</v>
          </cell>
          <cell r="V10">
            <v>8</v>
          </cell>
          <cell r="W10">
            <v>5</v>
          </cell>
          <cell r="X10">
            <v>1</v>
          </cell>
          <cell r="Y10">
            <v>2</v>
          </cell>
        </row>
        <row r="11">
          <cell r="C11">
            <v>0</v>
          </cell>
          <cell r="D11">
            <v>0</v>
          </cell>
          <cell r="E11">
            <v>3</v>
          </cell>
          <cell r="F11">
            <v>0</v>
          </cell>
          <cell r="G11">
            <v>91</v>
          </cell>
          <cell r="H11">
            <v>11</v>
          </cell>
          <cell r="I11">
            <v>6</v>
          </cell>
          <cell r="J11">
            <v>3</v>
          </cell>
          <cell r="K11">
            <v>0</v>
          </cell>
          <cell r="L11">
            <v>8</v>
          </cell>
          <cell r="U11">
            <v>0</v>
          </cell>
          <cell r="V11">
            <v>0</v>
          </cell>
          <cell r="W11">
            <v>8</v>
          </cell>
          <cell r="X11">
            <v>1</v>
          </cell>
          <cell r="Y11">
            <v>0</v>
          </cell>
        </row>
        <row r="12">
          <cell r="C12">
            <v>0</v>
          </cell>
          <cell r="D12">
            <v>0</v>
          </cell>
          <cell r="E12">
            <v>1</v>
          </cell>
          <cell r="F12">
            <v>1</v>
          </cell>
          <cell r="G12">
            <v>30</v>
          </cell>
          <cell r="H12">
            <v>6</v>
          </cell>
          <cell r="I12">
            <v>1</v>
          </cell>
          <cell r="J12">
            <v>2</v>
          </cell>
          <cell r="K12">
            <v>2</v>
          </cell>
          <cell r="L12">
            <v>6</v>
          </cell>
          <cell r="U12">
            <v>2</v>
          </cell>
          <cell r="V12">
            <v>1</v>
          </cell>
          <cell r="W12">
            <v>3</v>
          </cell>
          <cell r="X12">
            <v>2</v>
          </cell>
          <cell r="Y12">
            <v>1</v>
          </cell>
        </row>
        <row r="13">
          <cell r="C13">
            <v>2</v>
          </cell>
          <cell r="D13">
            <v>4</v>
          </cell>
          <cell r="E13">
            <v>2</v>
          </cell>
          <cell r="F13">
            <v>3</v>
          </cell>
          <cell r="G13">
            <v>94</v>
          </cell>
          <cell r="H13">
            <v>8</v>
          </cell>
          <cell r="I13">
            <v>3</v>
          </cell>
          <cell r="J13">
            <v>7</v>
          </cell>
          <cell r="K13">
            <v>5</v>
          </cell>
          <cell r="L13">
            <v>5</v>
          </cell>
          <cell r="U13">
            <v>3</v>
          </cell>
          <cell r="V13">
            <v>1</v>
          </cell>
          <cell r="W13">
            <v>3</v>
          </cell>
          <cell r="X13">
            <v>2</v>
          </cell>
          <cell r="Y13">
            <v>3</v>
          </cell>
        </row>
        <row r="14">
          <cell r="C14">
            <v>8</v>
          </cell>
          <cell r="D14">
            <v>5</v>
          </cell>
          <cell r="E14">
            <v>1</v>
          </cell>
          <cell r="F14">
            <v>2</v>
          </cell>
          <cell r="G14">
            <v>194</v>
          </cell>
          <cell r="H14">
            <v>17</v>
          </cell>
          <cell r="I14">
            <v>2</v>
          </cell>
          <cell r="J14">
            <v>8</v>
          </cell>
          <cell r="K14">
            <v>4</v>
          </cell>
          <cell r="L14">
            <v>15</v>
          </cell>
          <cell r="U14">
            <v>3</v>
          </cell>
          <cell r="V14">
            <v>5</v>
          </cell>
          <cell r="W14">
            <v>0</v>
          </cell>
          <cell r="X14">
            <v>4</v>
          </cell>
          <cell r="Y14">
            <v>1</v>
          </cell>
        </row>
        <row r="15">
          <cell r="C15">
            <v>16</v>
          </cell>
          <cell r="D15">
            <v>2</v>
          </cell>
          <cell r="E15">
            <v>2</v>
          </cell>
          <cell r="F15">
            <v>0</v>
          </cell>
          <cell r="G15">
            <v>184</v>
          </cell>
          <cell r="H15">
            <v>15</v>
          </cell>
          <cell r="I15">
            <v>3</v>
          </cell>
          <cell r="J15">
            <v>11</v>
          </cell>
          <cell r="K15">
            <v>8</v>
          </cell>
          <cell r="L15">
            <v>15</v>
          </cell>
          <cell r="U15">
            <v>6</v>
          </cell>
          <cell r="V15">
            <v>6</v>
          </cell>
          <cell r="W15">
            <v>0</v>
          </cell>
          <cell r="X15">
            <v>5</v>
          </cell>
          <cell r="Y15">
            <v>1</v>
          </cell>
        </row>
        <row r="16">
          <cell r="C16">
            <v>0</v>
          </cell>
          <cell r="D16">
            <v>0</v>
          </cell>
          <cell r="E16">
            <v>2</v>
          </cell>
          <cell r="F16">
            <v>0</v>
          </cell>
          <cell r="G16">
            <v>92</v>
          </cell>
          <cell r="H16">
            <v>1</v>
          </cell>
          <cell r="I16">
            <v>1</v>
          </cell>
          <cell r="J16">
            <v>3</v>
          </cell>
          <cell r="K16">
            <v>1</v>
          </cell>
          <cell r="L16">
            <v>2</v>
          </cell>
          <cell r="U16">
            <v>2</v>
          </cell>
          <cell r="V16">
            <v>1</v>
          </cell>
          <cell r="W16">
            <v>3</v>
          </cell>
          <cell r="X16">
            <v>0</v>
          </cell>
          <cell r="Y16">
            <v>1</v>
          </cell>
        </row>
        <row r="17">
          <cell r="C17">
            <v>3</v>
          </cell>
          <cell r="D17">
            <v>0</v>
          </cell>
          <cell r="E17">
            <v>0</v>
          </cell>
          <cell r="F17">
            <v>0</v>
          </cell>
          <cell r="G17">
            <v>56</v>
          </cell>
          <cell r="H17">
            <v>0</v>
          </cell>
          <cell r="I17">
            <v>0</v>
          </cell>
          <cell r="J17">
            <v>0</v>
          </cell>
          <cell r="K17">
            <v>0</v>
          </cell>
          <cell r="L17">
            <v>0</v>
          </cell>
          <cell r="U17">
            <v>3</v>
          </cell>
          <cell r="V17">
            <v>3</v>
          </cell>
          <cell r="W17">
            <v>0</v>
          </cell>
          <cell r="X17">
            <v>0</v>
          </cell>
          <cell r="Y1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7"/>
  <sheetViews>
    <sheetView tabSelected="1" zoomScalePageLayoutView="0" workbookViewId="0" topLeftCell="A1">
      <selection activeCell="P9" sqref="P9"/>
    </sheetView>
  </sheetViews>
  <sheetFormatPr defaultColWidth="9.140625" defaultRowHeight="15"/>
  <cols>
    <col min="1" max="1" width="5.7109375" style="0" customWidth="1"/>
    <col min="2" max="2" width="10.7109375" style="0" bestFit="1" customWidth="1"/>
    <col min="3" max="3" width="5.7109375" style="0" customWidth="1"/>
    <col min="4" max="4" width="5.28125" style="0" customWidth="1"/>
    <col min="5" max="5" width="5.7109375" style="0" customWidth="1"/>
    <col min="6" max="6" width="6.7109375" style="0" customWidth="1"/>
    <col min="7" max="26" width="5.28125" style="0" customWidth="1"/>
  </cols>
  <sheetData>
    <row r="1" spans="1:26" ht="15" customHeight="1">
      <c r="A1" s="200" t="s">
        <v>126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36.75" customHeight="1">
      <c r="A2" s="201" t="s">
        <v>125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row>
    <row r="3" spans="1:26" ht="15.75" thickBot="1">
      <c r="A3" s="203" t="s">
        <v>18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row>
    <row r="4" spans="1:26" ht="33" customHeight="1">
      <c r="A4" s="212" t="s">
        <v>0</v>
      </c>
      <c r="B4" s="214" t="s">
        <v>1</v>
      </c>
      <c r="C4" s="216" t="s">
        <v>2</v>
      </c>
      <c r="D4" s="218" t="s">
        <v>118</v>
      </c>
      <c r="E4" s="205"/>
      <c r="F4" s="206"/>
      <c r="G4" s="204" t="s">
        <v>19</v>
      </c>
      <c r="H4" s="205"/>
      <c r="I4" s="205"/>
      <c r="J4" s="205"/>
      <c r="K4" s="205"/>
      <c r="L4" s="206"/>
      <c r="M4" s="204" t="s">
        <v>3</v>
      </c>
      <c r="N4" s="205"/>
      <c r="O4" s="205"/>
      <c r="P4" s="205"/>
      <c r="Q4" s="205"/>
      <c r="R4" s="205"/>
      <c r="S4" s="205"/>
      <c r="T4" s="205"/>
      <c r="U4" s="205"/>
      <c r="V4" s="205"/>
      <c r="W4" s="205"/>
      <c r="X4" s="205"/>
      <c r="Y4" s="205"/>
      <c r="Z4" s="207"/>
    </row>
    <row r="5" spans="1:26" ht="55.5">
      <c r="A5" s="213"/>
      <c r="B5" s="215"/>
      <c r="C5" s="217"/>
      <c r="D5" s="22" t="s">
        <v>20</v>
      </c>
      <c r="E5" s="22" t="s">
        <v>107</v>
      </c>
      <c r="F5" s="22" t="s">
        <v>21</v>
      </c>
      <c r="G5" s="22" t="s">
        <v>20</v>
      </c>
      <c r="H5" s="22" t="s">
        <v>107</v>
      </c>
      <c r="I5" s="22" t="s">
        <v>89</v>
      </c>
      <c r="J5" s="22" t="s">
        <v>90</v>
      </c>
      <c r="K5" s="22" t="s">
        <v>91</v>
      </c>
      <c r="L5" s="22" t="s">
        <v>22</v>
      </c>
      <c r="M5" s="22" t="s">
        <v>92</v>
      </c>
      <c r="N5" s="22" t="s">
        <v>93</v>
      </c>
      <c r="O5" s="22" t="s">
        <v>88</v>
      </c>
      <c r="P5" s="22" t="s">
        <v>94</v>
      </c>
      <c r="Q5" s="22" t="s">
        <v>95</v>
      </c>
      <c r="R5" s="22" t="s">
        <v>96</v>
      </c>
      <c r="S5" s="22" t="s">
        <v>97</v>
      </c>
      <c r="T5" s="22" t="s">
        <v>5</v>
      </c>
      <c r="U5" s="22" t="s">
        <v>23</v>
      </c>
      <c r="V5" s="22" t="s">
        <v>4</v>
      </c>
      <c r="W5" s="22" t="s">
        <v>89</v>
      </c>
      <c r="X5" s="22" t="s">
        <v>90</v>
      </c>
      <c r="Y5" s="22" t="s">
        <v>98</v>
      </c>
      <c r="Z5" s="154" t="s">
        <v>99</v>
      </c>
    </row>
    <row r="6" spans="1:26" ht="28.5" customHeight="1">
      <c r="A6" s="31">
        <v>1</v>
      </c>
      <c r="B6" s="32" t="s">
        <v>6</v>
      </c>
      <c r="C6" s="33">
        <v>1</v>
      </c>
      <c r="D6" s="33">
        <v>0</v>
      </c>
      <c r="E6" s="33">
        <v>1</v>
      </c>
      <c r="F6" s="33">
        <v>0</v>
      </c>
      <c r="G6" s="33">
        <v>48</v>
      </c>
      <c r="H6" s="33">
        <v>8</v>
      </c>
      <c r="I6" s="33">
        <v>4</v>
      </c>
      <c r="J6" s="33">
        <v>10</v>
      </c>
      <c r="K6" s="33">
        <v>6</v>
      </c>
      <c r="L6" s="33">
        <v>12</v>
      </c>
      <c r="M6" s="33">
        <v>4</v>
      </c>
      <c r="N6" s="33">
        <v>4</v>
      </c>
      <c r="O6" s="33">
        <v>2</v>
      </c>
      <c r="P6" s="33">
        <v>3</v>
      </c>
      <c r="Q6" s="33">
        <v>2</v>
      </c>
      <c r="R6" s="33">
        <v>2</v>
      </c>
      <c r="S6" s="33">
        <v>0</v>
      </c>
      <c r="T6" s="33">
        <v>2</v>
      </c>
      <c r="U6" s="33">
        <v>2</v>
      </c>
      <c r="V6" s="33">
        <v>7</v>
      </c>
      <c r="W6" s="33">
        <v>3</v>
      </c>
      <c r="X6" s="33">
        <v>4</v>
      </c>
      <c r="Y6" s="33">
        <v>0</v>
      </c>
      <c r="Z6" s="34">
        <v>0</v>
      </c>
    </row>
    <row r="7" spans="1:26" ht="28.5" customHeight="1">
      <c r="A7" s="23">
        <v>2</v>
      </c>
      <c r="B7" s="4" t="s">
        <v>7</v>
      </c>
      <c r="C7" s="1">
        <v>1</v>
      </c>
      <c r="D7" s="1">
        <v>2</v>
      </c>
      <c r="E7" s="1">
        <v>4</v>
      </c>
      <c r="F7" s="1">
        <v>1</v>
      </c>
      <c r="G7" s="1">
        <v>108</v>
      </c>
      <c r="H7" s="1">
        <v>16</v>
      </c>
      <c r="I7" s="1">
        <v>6</v>
      </c>
      <c r="J7" s="1">
        <v>12</v>
      </c>
      <c r="K7" s="1">
        <v>13</v>
      </c>
      <c r="L7" s="1">
        <v>9</v>
      </c>
      <c r="M7" s="1">
        <v>9</v>
      </c>
      <c r="N7" s="1">
        <v>9</v>
      </c>
      <c r="O7" s="1">
        <v>6</v>
      </c>
      <c r="P7" s="1">
        <v>8</v>
      </c>
      <c r="Q7" s="1">
        <v>4</v>
      </c>
      <c r="R7" s="1">
        <v>2</v>
      </c>
      <c r="S7" s="1">
        <v>0</v>
      </c>
      <c r="T7" s="1">
        <v>6</v>
      </c>
      <c r="U7" s="1">
        <v>6</v>
      </c>
      <c r="V7" s="1">
        <v>4</v>
      </c>
      <c r="W7" s="1">
        <v>9</v>
      </c>
      <c r="X7" s="1">
        <v>6</v>
      </c>
      <c r="Y7" s="1">
        <v>4</v>
      </c>
      <c r="Z7" s="24">
        <v>3</v>
      </c>
    </row>
    <row r="8" spans="1:26" ht="28.5" customHeight="1">
      <c r="A8" s="23">
        <v>3</v>
      </c>
      <c r="B8" s="5" t="s">
        <v>8</v>
      </c>
      <c r="C8" s="2">
        <v>1</v>
      </c>
      <c r="D8" s="2">
        <v>13</v>
      </c>
      <c r="E8" s="2">
        <v>2</v>
      </c>
      <c r="F8" s="2">
        <v>2</v>
      </c>
      <c r="G8" s="2">
        <v>46</v>
      </c>
      <c r="H8" s="2">
        <v>8</v>
      </c>
      <c r="I8" s="2">
        <v>5</v>
      </c>
      <c r="J8" s="2">
        <v>9</v>
      </c>
      <c r="K8" s="2">
        <v>2</v>
      </c>
      <c r="L8" s="2">
        <v>6</v>
      </c>
      <c r="M8" s="2">
        <v>5</v>
      </c>
      <c r="N8" s="2">
        <v>2</v>
      </c>
      <c r="O8" s="2">
        <v>0</v>
      </c>
      <c r="P8" s="2">
        <v>3</v>
      </c>
      <c r="Q8" s="2">
        <v>5</v>
      </c>
      <c r="R8" s="2">
        <v>3</v>
      </c>
      <c r="S8" s="2">
        <v>4</v>
      </c>
      <c r="T8" s="2">
        <v>7</v>
      </c>
      <c r="U8" s="2">
        <v>6</v>
      </c>
      <c r="V8" s="2">
        <v>8</v>
      </c>
      <c r="W8" s="2">
        <v>5</v>
      </c>
      <c r="X8" s="2">
        <v>1</v>
      </c>
      <c r="Y8" s="2">
        <v>2</v>
      </c>
      <c r="Z8" s="25">
        <v>2</v>
      </c>
    </row>
    <row r="9" spans="1:26" ht="28.5" customHeight="1">
      <c r="A9" s="23">
        <v>4</v>
      </c>
      <c r="B9" s="4" t="s">
        <v>9</v>
      </c>
      <c r="C9" s="1">
        <v>0</v>
      </c>
      <c r="D9" s="1">
        <v>0</v>
      </c>
      <c r="E9" s="1">
        <v>3</v>
      </c>
      <c r="F9" s="1">
        <v>0</v>
      </c>
      <c r="G9" s="1">
        <v>91</v>
      </c>
      <c r="H9" s="1">
        <v>11</v>
      </c>
      <c r="I9" s="1">
        <v>6</v>
      </c>
      <c r="J9" s="1">
        <v>3</v>
      </c>
      <c r="K9" s="1">
        <v>0</v>
      </c>
      <c r="L9" s="1">
        <v>8</v>
      </c>
      <c r="M9" s="1">
        <v>8</v>
      </c>
      <c r="N9" s="1">
        <v>0</v>
      </c>
      <c r="O9" s="1">
        <v>4</v>
      </c>
      <c r="P9" s="1">
        <v>1</v>
      </c>
      <c r="Q9" s="1">
        <v>3</v>
      </c>
      <c r="R9" s="1">
        <v>3</v>
      </c>
      <c r="S9" s="1">
        <v>1</v>
      </c>
      <c r="T9" s="1">
        <v>6</v>
      </c>
      <c r="U9" s="1">
        <v>0</v>
      </c>
      <c r="V9" s="1">
        <v>0</v>
      </c>
      <c r="W9" s="1">
        <v>8</v>
      </c>
      <c r="X9" s="1">
        <v>1</v>
      </c>
      <c r="Y9" s="1">
        <v>0</v>
      </c>
      <c r="Z9" s="24">
        <v>2</v>
      </c>
    </row>
    <row r="10" spans="1:26" ht="28.5" customHeight="1">
      <c r="A10" s="23">
        <v>5</v>
      </c>
      <c r="B10" s="4" t="s">
        <v>10</v>
      </c>
      <c r="C10" s="1">
        <v>0</v>
      </c>
      <c r="D10" s="1">
        <v>0</v>
      </c>
      <c r="E10" s="1">
        <v>1</v>
      </c>
      <c r="F10" s="1">
        <v>1</v>
      </c>
      <c r="G10" s="1">
        <v>30</v>
      </c>
      <c r="H10" s="1">
        <v>6</v>
      </c>
      <c r="I10" s="1">
        <v>1</v>
      </c>
      <c r="J10" s="1">
        <v>2</v>
      </c>
      <c r="K10" s="1">
        <v>2</v>
      </c>
      <c r="L10" s="1">
        <v>6</v>
      </c>
      <c r="M10" s="1">
        <v>3</v>
      </c>
      <c r="N10" s="1">
        <v>0</v>
      </c>
      <c r="O10" s="1">
        <v>0</v>
      </c>
      <c r="P10" s="1">
        <v>0</v>
      </c>
      <c r="Q10" s="1">
        <v>2</v>
      </c>
      <c r="R10" s="1">
        <v>0</v>
      </c>
      <c r="S10" s="1">
        <v>2</v>
      </c>
      <c r="T10" s="1">
        <v>0</v>
      </c>
      <c r="U10" s="1">
        <v>2</v>
      </c>
      <c r="V10" s="1">
        <v>1</v>
      </c>
      <c r="W10" s="1">
        <v>3</v>
      </c>
      <c r="X10" s="1">
        <v>2</v>
      </c>
      <c r="Y10" s="1">
        <v>1</v>
      </c>
      <c r="Z10" s="24">
        <v>3</v>
      </c>
    </row>
    <row r="11" spans="1:26" ht="28.5" customHeight="1">
      <c r="A11" s="23">
        <v>6</v>
      </c>
      <c r="B11" s="4" t="s">
        <v>11</v>
      </c>
      <c r="C11" s="1">
        <v>2</v>
      </c>
      <c r="D11" s="1">
        <v>4</v>
      </c>
      <c r="E11" s="1">
        <v>2</v>
      </c>
      <c r="F11" s="1">
        <v>3</v>
      </c>
      <c r="G11" s="1">
        <v>94</v>
      </c>
      <c r="H11" s="1">
        <v>8</v>
      </c>
      <c r="I11" s="1">
        <v>3</v>
      </c>
      <c r="J11" s="1">
        <v>7</v>
      </c>
      <c r="K11" s="1">
        <v>5</v>
      </c>
      <c r="L11" s="1">
        <v>5</v>
      </c>
      <c r="M11" s="1">
        <v>0</v>
      </c>
      <c r="N11" s="1">
        <v>4</v>
      </c>
      <c r="O11" s="1">
        <v>3</v>
      </c>
      <c r="P11" s="1">
        <v>2</v>
      </c>
      <c r="Q11" s="1">
        <v>2</v>
      </c>
      <c r="R11" s="1">
        <v>2</v>
      </c>
      <c r="S11" s="1">
        <v>3</v>
      </c>
      <c r="T11" s="1">
        <v>5</v>
      </c>
      <c r="U11" s="1">
        <v>3</v>
      </c>
      <c r="V11" s="1">
        <v>1</v>
      </c>
      <c r="W11" s="1">
        <v>3</v>
      </c>
      <c r="X11" s="1">
        <v>2</v>
      </c>
      <c r="Y11" s="1">
        <v>3</v>
      </c>
      <c r="Z11" s="24">
        <v>2</v>
      </c>
    </row>
    <row r="12" spans="1:26" ht="28.5" customHeight="1">
      <c r="A12" s="23">
        <v>7</v>
      </c>
      <c r="B12" s="4" t="s">
        <v>12</v>
      </c>
      <c r="C12" s="1">
        <v>8</v>
      </c>
      <c r="D12" s="1">
        <v>5</v>
      </c>
      <c r="E12" s="1">
        <v>1</v>
      </c>
      <c r="F12" s="1">
        <v>2</v>
      </c>
      <c r="G12" s="1">
        <v>194</v>
      </c>
      <c r="H12" s="1">
        <v>17</v>
      </c>
      <c r="I12" s="1">
        <v>2</v>
      </c>
      <c r="J12" s="1">
        <v>8</v>
      </c>
      <c r="K12" s="1">
        <v>4</v>
      </c>
      <c r="L12" s="1">
        <v>15</v>
      </c>
      <c r="M12" s="1">
        <v>0</v>
      </c>
      <c r="N12" s="1">
        <v>7</v>
      </c>
      <c r="O12" s="1">
        <v>0</v>
      </c>
      <c r="P12" s="1">
        <v>2</v>
      </c>
      <c r="Q12" s="1">
        <v>3</v>
      </c>
      <c r="R12" s="1">
        <v>1</v>
      </c>
      <c r="S12" s="1">
        <v>1</v>
      </c>
      <c r="T12" s="1">
        <v>2</v>
      </c>
      <c r="U12" s="1">
        <v>3</v>
      </c>
      <c r="V12" s="1">
        <v>5</v>
      </c>
      <c r="W12" s="1">
        <v>0</v>
      </c>
      <c r="X12" s="1">
        <v>4</v>
      </c>
      <c r="Y12" s="1">
        <v>1</v>
      </c>
      <c r="Z12" s="24">
        <v>7</v>
      </c>
    </row>
    <row r="13" spans="1:26" ht="28.5" customHeight="1">
      <c r="A13" s="23">
        <v>8</v>
      </c>
      <c r="B13" s="4" t="s">
        <v>13</v>
      </c>
      <c r="C13" s="1">
        <v>16</v>
      </c>
      <c r="D13" s="1">
        <v>2</v>
      </c>
      <c r="E13" s="1">
        <v>2</v>
      </c>
      <c r="F13" s="1">
        <v>0</v>
      </c>
      <c r="G13" s="1">
        <v>184</v>
      </c>
      <c r="H13" s="1">
        <v>15</v>
      </c>
      <c r="I13" s="1">
        <v>3</v>
      </c>
      <c r="J13" s="1">
        <v>11</v>
      </c>
      <c r="K13" s="1">
        <v>8</v>
      </c>
      <c r="L13" s="1">
        <v>15</v>
      </c>
      <c r="M13" s="1">
        <v>3</v>
      </c>
      <c r="N13" s="1">
        <v>4</v>
      </c>
      <c r="O13" s="1">
        <v>2</v>
      </c>
      <c r="P13" s="1">
        <v>1</v>
      </c>
      <c r="Q13" s="1">
        <v>3</v>
      </c>
      <c r="R13" s="1">
        <v>1</v>
      </c>
      <c r="S13" s="1">
        <v>6</v>
      </c>
      <c r="T13" s="1">
        <v>2</v>
      </c>
      <c r="U13" s="1">
        <v>6</v>
      </c>
      <c r="V13" s="1">
        <v>6</v>
      </c>
      <c r="W13" s="1">
        <v>0</v>
      </c>
      <c r="X13" s="1">
        <v>5</v>
      </c>
      <c r="Y13" s="1">
        <v>1</v>
      </c>
      <c r="Z13" s="24">
        <v>3</v>
      </c>
    </row>
    <row r="14" spans="1:26" ht="28.5" customHeight="1">
      <c r="A14" s="23">
        <v>9</v>
      </c>
      <c r="B14" s="4" t="s">
        <v>14</v>
      </c>
      <c r="C14" s="1">
        <v>0</v>
      </c>
      <c r="D14" s="1">
        <v>0</v>
      </c>
      <c r="E14" s="1">
        <v>2</v>
      </c>
      <c r="F14" s="1">
        <v>0</v>
      </c>
      <c r="G14" s="1">
        <v>92</v>
      </c>
      <c r="H14" s="1">
        <v>1</v>
      </c>
      <c r="I14" s="1">
        <v>1</v>
      </c>
      <c r="J14" s="1">
        <v>3</v>
      </c>
      <c r="K14" s="1">
        <v>1</v>
      </c>
      <c r="L14" s="1">
        <v>2</v>
      </c>
      <c r="M14" s="1">
        <v>0</v>
      </c>
      <c r="N14" s="1">
        <v>1</v>
      </c>
      <c r="O14" s="1">
        <v>1</v>
      </c>
      <c r="P14" s="1">
        <v>0</v>
      </c>
      <c r="Q14" s="1">
        <v>0</v>
      </c>
      <c r="R14" s="1">
        <v>0</v>
      </c>
      <c r="S14" s="1">
        <v>0</v>
      </c>
      <c r="T14" s="1">
        <v>0</v>
      </c>
      <c r="U14" s="1">
        <v>2</v>
      </c>
      <c r="V14" s="1">
        <v>1</v>
      </c>
      <c r="W14" s="1">
        <v>3</v>
      </c>
      <c r="X14" s="1">
        <v>0</v>
      </c>
      <c r="Y14" s="1">
        <v>1</v>
      </c>
      <c r="Z14" s="24">
        <v>1</v>
      </c>
    </row>
    <row r="15" spans="1:26" ht="28.5" customHeight="1">
      <c r="A15" s="26">
        <v>10</v>
      </c>
      <c r="B15" s="6" t="s">
        <v>15</v>
      </c>
      <c r="C15" s="3">
        <v>3</v>
      </c>
      <c r="D15" s="3">
        <v>0</v>
      </c>
      <c r="E15" s="3">
        <v>0</v>
      </c>
      <c r="F15" s="3">
        <v>0</v>
      </c>
      <c r="G15" s="3">
        <v>56</v>
      </c>
      <c r="H15" s="3">
        <v>0</v>
      </c>
      <c r="I15" s="3">
        <v>0</v>
      </c>
      <c r="J15" s="3">
        <v>0</v>
      </c>
      <c r="K15" s="3">
        <v>0</v>
      </c>
      <c r="L15" s="3">
        <v>0</v>
      </c>
      <c r="M15" s="3">
        <v>1</v>
      </c>
      <c r="N15" s="3">
        <v>1</v>
      </c>
      <c r="O15" s="3">
        <v>1</v>
      </c>
      <c r="P15" s="3">
        <v>0</v>
      </c>
      <c r="Q15" s="3">
        <v>1</v>
      </c>
      <c r="R15" s="3">
        <v>2</v>
      </c>
      <c r="S15" s="3">
        <v>0</v>
      </c>
      <c r="T15" s="3">
        <v>1</v>
      </c>
      <c r="U15" s="3">
        <v>3</v>
      </c>
      <c r="V15" s="3">
        <v>3</v>
      </c>
      <c r="W15" s="3">
        <v>0</v>
      </c>
      <c r="X15" s="3">
        <v>0</v>
      </c>
      <c r="Y15" s="3">
        <v>1</v>
      </c>
      <c r="Z15" s="27">
        <v>2</v>
      </c>
    </row>
    <row r="16" spans="1:26" ht="28.5" customHeight="1">
      <c r="A16" s="219" t="s">
        <v>16</v>
      </c>
      <c r="B16" s="221">
        <f>SUM(C17:Z17)</f>
        <v>1693</v>
      </c>
      <c r="C16" s="198">
        <f>SUM(C6:C15)</f>
        <v>32</v>
      </c>
      <c r="D16" s="198">
        <f aca="true" t="shared" si="0" ref="D16:Z16">SUM(D6:D15)</f>
        <v>26</v>
      </c>
      <c r="E16" s="198">
        <f t="shared" si="0"/>
        <v>18</v>
      </c>
      <c r="F16" s="198">
        <f t="shared" si="0"/>
        <v>9</v>
      </c>
      <c r="G16" s="198">
        <f t="shared" si="0"/>
        <v>943</v>
      </c>
      <c r="H16" s="198">
        <f t="shared" si="0"/>
        <v>90</v>
      </c>
      <c r="I16" s="198">
        <f t="shared" si="0"/>
        <v>31</v>
      </c>
      <c r="J16" s="198">
        <f t="shared" si="0"/>
        <v>65</v>
      </c>
      <c r="K16" s="198">
        <f t="shared" si="0"/>
        <v>41</v>
      </c>
      <c r="L16" s="198">
        <f t="shared" si="0"/>
        <v>78</v>
      </c>
      <c r="M16" s="198">
        <f t="shared" si="0"/>
        <v>33</v>
      </c>
      <c r="N16" s="198">
        <f t="shared" si="0"/>
        <v>32</v>
      </c>
      <c r="O16" s="198">
        <f t="shared" si="0"/>
        <v>19</v>
      </c>
      <c r="P16" s="198">
        <f t="shared" si="0"/>
        <v>20</v>
      </c>
      <c r="Q16" s="198">
        <f t="shared" si="0"/>
        <v>25</v>
      </c>
      <c r="R16" s="198">
        <f t="shared" si="0"/>
        <v>16</v>
      </c>
      <c r="S16" s="198">
        <f t="shared" si="0"/>
        <v>17</v>
      </c>
      <c r="T16" s="198">
        <f t="shared" si="0"/>
        <v>31</v>
      </c>
      <c r="U16" s="198">
        <f t="shared" si="0"/>
        <v>33</v>
      </c>
      <c r="V16" s="198">
        <f t="shared" si="0"/>
        <v>36</v>
      </c>
      <c r="W16" s="198">
        <f t="shared" si="0"/>
        <v>34</v>
      </c>
      <c r="X16" s="198">
        <f t="shared" si="0"/>
        <v>25</v>
      </c>
      <c r="Y16" s="198">
        <f t="shared" si="0"/>
        <v>14</v>
      </c>
      <c r="Z16" s="199">
        <f t="shared" si="0"/>
        <v>25</v>
      </c>
    </row>
    <row r="17" spans="1:26" ht="28.5" customHeight="1" thickBot="1">
      <c r="A17" s="220"/>
      <c r="B17" s="222"/>
      <c r="C17" s="7">
        <v>32</v>
      </c>
      <c r="D17" s="208">
        <f>D16+E16+F16</f>
        <v>53</v>
      </c>
      <c r="E17" s="209"/>
      <c r="F17" s="210"/>
      <c r="G17" s="208">
        <f>G16+H16+I16+J16+K16+L16</f>
        <v>1248</v>
      </c>
      <c r="H17" s="209"/>
      <c r="I17" s="209"/>
      <c r="J17" s="209"/>
      <c r="K17" s="209"/>
      <c r="L17" s="210"/>
      <c r="M17" s="208">
        <f>M16+N16+O16+P16+Q16+R16+S16+T16+U16+V16+W16+X16+Y16+Z16</f>
        <v>360</v>
      </c>
      <c r="N17" s="209"/>
      <c r="O17" s="209"/>
      <c r="P17" s="209"/>
      <c r="Q17" s="209"/>
      <c r="R17" s="209"/>
      <c r="S17" s="209"/>
      <c r="T17" s="209"/>
      <c r="U17" s="209"/>
      <c r="V17" s="209"/>
      <c r="W17" s="209"/>
      <c r="X17" s="209"/>
      <c r="Y17" s="209"/>
      <c r="Z17" s="211"/>
    </row>
  </sheetData>
  <sheetProtection/>
  <mergeCells count="14">
    <mergeCell ref="D4:F4"/>
    <mergeCell ref="A16:A17"/>
    <mergeCell ref="B16:B17"/>
    <mergeCell ref="D17:F17"/>
    <mergeCell ref="A1:Z1"/>
    <mergeCell ref="A2:Z2"/>
    <mergeCell ref="A3:Z3"/>
    <mergeCell ref="G4:L4"/>
    <mergeCell ref="M4:Z4"/>
    <mergeCell ref="G17:L17"/>
    <mergeCell ref="M17:Z17"/>
    <mergeCell ref="A4:A5"/>
    <mergeCell ref="B4:B5"/>
    <mergeCell ref="C4:C5"/>
  </mergeCells>
  <printOptions/>
  <pageMargins left="0.5118110236220472" right="0.5118110236220472" top="0.5511811023622047" bottom="0.5511811023622047"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18"/>
  <sheetViews>
    <sheetView zoomScalePageLayoutView="0" workbookViewId="0" topLeftCell="A1">
      <selection activeCell="D13" sqref="D13"/>
    </sheetView>
  </sheetViews>
  <sheetFormatPr defaultColWidth="9.140625" defaultRowHeight="15"/>
  <cols>
    <col min="1" max="1" width="6.00390625" style="0" customWidth="1"/>
    <col min="2" max="2" width="11.00390625" style="0" customWidth="1"/>
    <col min="3" max="3" width="6.140625" style="0" customWidth="1"/>
    <col min="4" max="4" width="7.00390625" style="0" customWidth="1"/>
    <col min="5" max="5" width="6.7109375" style="0" customWidth="1"/>
    <col min="6" max="6" width="7.421875" style="0" customWidth="1"/>
    <col min="7" max="7" width="7.00390625" style="0" customWidth="1"/>
    <col min="8" max="8" width="7.421875" style="0" customWidth="1"/>
    <col min="9" max="9" width="5.7109375" style="0" customWidth="1"/>
    <col min="10" max="10" width="6.8515625" style="0" customWidth="1"/>
    <col min="11" max="11" width="7.140625" style="0" customWidth="1"/>
    <col min="12" max="14" width="8.140625" style="0" customWidth="1"/>
    <col min="15" max="15" width="6.8515625" style="0" customWidth="1"/>
    <col min="16" max="16" width="5.57421875" style="0" customWidth="1"/>
    <col min="17" max="17" width="6.7109375" style="0" customWidth="1"/>
    <col min="18" max="18" width="7.140625" style="0" customWidth="1"/>
    <col min="19" max="19" width="8.140625" style="0" customWidth="1"/>
  </cols>
  <sheetData>
    <row r="1" spans="1:19" ht="20.25" customHeight="1">
      <c r="A1" s="231" t="s">
        <v>127</v>
      </c>
      <c r="B1" s="231"/>
      <c r="C1" s="231"/>
      <c r="D1" s="231"/>
      <c r="E1" s="231"/>
      <c r="F1" s="231"/>
      <c r="G1" s="231"/>
      <c r="H1" s="231"/>
      <c r="I1" s="231"/>
      <c r="J1" s="231"/>
      <c r="K1" s="231"/>
      <c r="L1" s="231"/>
      <c r="M1" s="231"/>
      <c r="N1" s="231"/>
      <c r="O1" s="231"/>
      <c r="P1" s="231"/>
      <c r="Q1" s="231"/>
      <c r="R1" s="231"/>
      <c r="S1" s="231"/>
    </row>
    <row r="2" spans="1:19" ht="17.25">
      <c r="A2" s="232" t="s">
        <v>104</v>
      </c>
      <c r="B2" s="232"/>
      <c r="C2" s="232"/>
      <c r="D2" s="232"/>
      <c r="E2" s="232"/>
      <c r="F2" s="232"/>
      <c r="G2" s="232"/>
      <c r="H2" s="232"/>
      <c r="I2" s="232"/>
      <c r="J2" s="232"/>
      <c r="K2" s="232"/>
      <c r="L2" s="232"/>
      <c r="M2" s="232"/>
      <c r="N2" s="232"/>
      <c r="O2" s="232"/>
      <c r="P2" s="232"/>
      <c r="Q2" s="232"/>
      <c r="R2" s="232"/>
      <c r="S2" s="15"/>
    </row>
    <row r="3" spans="1:19" ht="15.75" thickBot="1">
      <c r="A3" s="233" t="s">
        <v>80</v>
      </c>
      <c r="B3" s="234"/>
      <c r="C3" s="234"/>
      <c r="D3" s="234"/>
      <c r="E3" s="234"/>
      <c r="F3" s="234"/>
      <c r="G3" s="234"/>
      <c r="H3" s="234"/>
      <c r="I3" s="234"/>
      <c r="J3" s="234"/>
      <c r="K3" s="234"/>
      <c r="L3" s="234"/>
      <c r="M3" s="234"/>
      <c r="N3" s="234"/>
      <c r="O3" s="234"/>
      <c r="P3" s="234"/>
      <c r="Q3" s="234"/>
      <c r="R3" s="234"/>
      <c r="S3" s="15"/>
    </row>
    <row r="4" spans="1:19" ht="21.75" customHeight="1">
      <c r="A4" s="235" t="s">
        <v>0</v>
      </c>
      <c r="B4" s="223" t="s">
        <v>1</v>
      </c>
      <c r="C4" s="238" t="s">
        <v>2</v>
      </c>
      <c r="D4" s="239" t="s">
        <v>77</v>
      </c>
      <c r="E4" s="223" t="s">
        <v>78</v>
      </c>
      <c r="F4" s="223"/>
      <c r="G4" s="223"/>
      <c r="H4" s="223"/>
      <c r="I4" s="223"/>
      <c r="J4" s="223" t="s">
        <v>3</v>
      </c>
      <c r="K4" s="223"/>
      <c r="L4" s="223"/>
      <c r="M4" s="223"/>
      <c r="N4" s="223"/>
      <c r="O4" s="223"/>
      <c r="P4" s="223"/>
      <c r="Q4" s="223"/>
      <c r="R4" s="223"/>
      <c r="S4" s="225" t="s">
        <v>109</v>
      </c>
    </row>
    <row r="5" spans="1:19" ht="14.25">
      <c r="A5" s="236"/>
      <c r="B5" s="237"/>
      <c r="C5" s="237"/>
      <c r="D5" s="240"/>
      <c r="E5" s="224" t="s">
        <v>108</v>
      </c>
      <c r="F5" s="224" t="s">
        <v>4</v>
      </c>
      <c r="G5" s="224" t="s">
        <v>89</v>
      </c>
      <c r="H5" s="224" t="s">
        <v>90</v>
      </c>
      <c r="I5" s="224" t="s">
        <v>98</v>
      </c>
      <c r="J5" s="224" t="s">
        <v>105</v>
      </c>
      <c r="K5" s="224" t="s">
        <v>93</v>
      </c>
      <c r="L5" s="224" t="s">
        <v>88</v>
      </c>
      <c r="M5" s="224" t="s">
        <v>94</v>
      </c>
      <c r="N5" s="224" t="s">
        <v>95</v>
      </c>
      <c r="O5" s="224" t="s">
        <v>96</v>
      </c>
      <c r="P5" s="224" t="s">
        <v>97</v>
      </c>
      <c r="Q5" s="224" t="s">
        <v>5</v>
      </c>
      <c r="R5" s="224" t="s">
        <v>99</v>
      </c>
      <c r="S5" s="226"/>
    </row>
    <row r="6" spans="1:19" ht="33.75" customHeight="1">
      <c r="A6" s="236"/>
      <c r="B6" s="237"/>
      <c r="C6" s="237"/>
      <c r="D6" s="241"/>
      <c r="E6" s="224"/>
      <c r="F6" s="224"/>
      <c r="G6" s="224"/>
      <c r="H6" s="224"/>
      <c r="I6" s="224"/>
      <c r="J6" s="224"/>
      <c r="K6" s="224"/>
      <c r="L6" s="224"/>
      <c r="M6" s="224"/>
      <c r="N6" s="224"/>
      <c r="O6" s="224"/>
      <c r="P6" s="224"/>
      <c r="Q6" s="224"/>
      <c r="R6" s="224"/>
      <c r="S6" s="226"/>
    </row>
    <row r="7" spans="1:19" s="18" customFormat="1" ht="28.5" customHeight="1">
      <c r="A7" s="145">
        <v>1</v>
      </c>
      <c r="B7" s="133" t="s">
        <v>6</v>
      </c>
      <c r="C7" s="17">
        <f>'[1]Biểu 1'!C8</f>
        <v>1</v>
      </c>
      <c r="D7" s="134">
        <f>'[1]Biểu 1'!D8+'[1]Biểu 1'!G8</f>
        <v>48</v>
      </c>
      <c r="E7" s="135">
        <f>'[1]Biểu 1'!E8+'[1]Biểu 1'!H8+'[1]Biểu 1'!U8</f>
        <v>11</v>
      </c>
      <c r="F7" s="135">
        <f>'[1]Biểu 1'!F8+'[1]Biểu 1'!L8+'[1]Biểu 1'!V8</f>
        <v>19</v>
      </c>
      <c r="G7" s="135">
        <f>'[1]Biểu 1'!I8+'[1]Biểu 1'!W8</f>
        <v>7</v>
      </c>
      <c r="H7" s="135">
        <f>'[1]Biểu 1'!J8+'[1]Biểu 1'!X8</f>
        <v>14</v>
      </c>
      <c r="I7" s="135">
        <f>'[1]Biểu 1'!K8+'[1]Biểu 1'!Y8</f>
        <v>6</v>
      </c>
      <c r="J7" s="129">
        <v>4</v>
      </c>
      <c r="K7" s="129">
        <v>4</v>
      </c>
      <c r="L7" s="129">
        <v>2</v>
      </c>
      <c r="M7" s="129">
        <v>3</v>
      </c>
      <c r="N7" s="129">
        <v>2</v>
      </c>
      <c r="O7" s="129">
        <v>2</v>
      </c>
      <c r="P7" s="129">
        <v>0</v>
      </c>
      <c r="Q7" s="129">
        <v>2</v>
      </c>
      <c r="R7" s="129">
        <v>0</v>
      </c>
      <c r="S7" s="146">
        <f>SUM(C7:R7)</f>
        <v>125</v>
      </c>
    </row>
    <row r="8" spans="1:19" s="18" customFormat="1" ht="28.5" customHeight="1">
      <c r="A8" s="147">
        <v>2</v>
      </c>
      <c r="B8" s="136" t="s">
        <v>7</v>
      </c>
      <c r="C8" s="19">
        <f>'[1]Biểu 1'!C9</f>
        <v>1</v>
      </c>
      <c r="D8" s="137">
        <f>'[1]Biểu 1'!D9+'[1]Biểu 1'!G9</f>
        <v>110</v>
      </c>
      <c r="E8" s="138">
        <f>'[1]Biểu 1'!E9+'[1]Biểu 1'!H9+'[1]Biểu 1'!U9</f>
        <v>26</v>
      </c>
      <c r="F8" s="138">
        <f>'[1]Biểu 1'!F9+'[1]Biểu 1'!L9+'[1]Biểu 1'!V9</f>
        <v>14</v>
      </c>
      <c r="G8" s="138">
        <f>'[1]Biểu 1'!I9+'[1]Biểu 1'!W9</f>
        <v>15</v>
      </c>
      <c r="H8" s="138">
        <f>'[1]Biểu 1'!J9+'[1]Biểu 1'!X9</f>
        <v>18</v>
      </c>
      <c r="I8" s="138">
        <f>'[1]Biểu 1'!K9+'[1]Biểu 1'!Y9</f>
        <v>17</v>
      </c>
      <c r="J8" s="130">
        <v>9</v>
      </c>
      <c r="K8" s="130">
        <v>9</v>
      </c>
      <c r="L8" s="130">
        <v>6</v>
      </c>
      <c r="M8" s="130">
        <v>8</v>
      </c>
      <c r="N8" s="130">
        <v>4</v>
      </c>
      <c r="O8" s="130">
        <v>2</v>
      </c>
      <c r="P8" s="130">
        <v>0</v>
      </c>
      <c r="Q8" s="130">
        <v>6</v>
      </c>
      <c r="R8" s="130">
        <v>3</v>
      </c>
      <c r="S8" s="148">
        <f aca="true" t="shared" si="0" ref="S8:S17">SUM(C8:R8)</f>
        <v>248</v>
      </c>
    </row>
    <row r="9" spans="1:19" s="18" customFormat="1" ht="28.5" customHeight="1">
      <c r="A9" s="147">
        <v>3</v>
      </c>
      <c r="B9" s="139" t="s">
        <v>8</v>
      </c>
      <c r="C9" s="20">
        <f>'[1]Biểu 1'!C10</f>
        <v>1</v>
      </c>
      <c r="D9" s="137">
        <f>'[1]Biểu 1'!D10+'[1]Biểu 1'!G10</f>
        <v>59</v>
      </c>
      <c r="E9" s="138">
        <f>'[1]Biểu 1'!E10+'[1]Biểu 1'!H10+'[1]Biểu 1'!U10</f>
        <v>16</v>
      </c>
      <c r="F9" s="138">
        <f>'[1]Biểu 1'!F10+'[1]Biểu 1'!L10+'[1]Biểu 1'!V10</f>
        <v>16</v>
      </c>
      <c r="G9" s="138">
        <f>'[1]Biểu 1'!I10+'[1]Biểu 1'!W10</f>
        <v>10</v>
      </c>
      <c r="H9" s="138">
        <f>'[1]Biểu 1'!J10+'[1]Biểu 1'!X10</f>
        <v>10</v>
      </c>
      <c r="I9" s="138">
        <f>'[1]Biểu 1'!K10+'[1]Biểu 1'!Y10</f>
        <v>4</v>
      </c>
      <c r="J9" s="131">
        <v>5</v>
      </c>
      <c r="K9" s="131">
        <v>2</v>
      </c>
      <c r="L9" s="131">
        <v>0</v>
      </c>
      <c r="M9" s="131">
        <v>3</v>
      </c>
      <c r="N9" s="131">
        <v>5</v>
      </c>
      <c r="O9" s="131">
        <v>3</v>
      </c>
      <c r="P9" s="131">
        <v>4</v>
      </c>
      <c r="Q9" s="131">
        <v>7</v>
      </c>
      <c r="R9" s="131">
        <v>2</v>
      </c>
      <c r="S9" s="148">
        <f t="shared" si="0"/>
        <v>147</v>
      </c>
    </row>
    <row r="10" spans="1:19" s="18" customFormat="1" ht="28.5" customHeight="1">
      <c r="A10" s="147">
        <v>4</v>
      </c>
      <c r="B10" s="136" t="s">
        <v>9</v>
      </c>
      <c r="C10" s="19">
        <f>'[1]Biểu 1'!C11</f>
        <v>0</v>
      </c>
      <c r="D10" s="137">
        <f>'[1]Biểu 1'!D11+'[1]Biểu 1'!G11</f>
        <v>91</v>
      </c>
      <c r="E10" s="138">
        <f>'[1]Biểu 1'!E11+'[1]Biểu 1'!H11+'[1]Biểu 1'!U11</f>
        <v>14</v>
      </c>
      <c r="F10" s="138">
        <f>'[1]Biểu 1'!F11+'[1]Biểu 1'!L11+'[1]Biểu 1'!V11</f>
        <v>8</v>
      </c>
      <c r="G10" s="138">
        <f>'[1]Biểu 1'!I11+'[1]Biểu 1'!W11</f>
        <v>14</v>
      </c>
      <c r="H10" s="138">
        <f>'[1]Biểu 1'!J11+'[1]Biểu 1'!X11</f>
        <v>4</v>
      </c>
      <c r="I10" s="138">
        <f>'[1]Biểu 1'!K11+'[1]Biểu 1'!Y11</f>
        <v>0</v>
      </c>
      <c r="J10" s="130">
        <v>8</v>
      </c>
      <c r="K10" s="130">
        <v>0</v>
      </c>
      <c r="L10" s="130">
        <v>4</v>
      </c>
      <c r="M10" s="130">
        <v>1</v>
      </c>
      <c r="N10" s="130">
        <v>3</v>
      </c>
      <c r="O10" s="130">
        <v>3</v>
      </c>
      <c r="P10" s="130">
        <v>1</v>
      </c>
      <c r="Q10" s="130">
        <v>6</v>
      </c>
      <c r="R10" s="130">
        <v>2</v>
      </c>
      <c r="S10" s="148">
        <f t="shared" si="0"/>
        <v>159</v>
      </c>
    </row>
    <row r="11" spans="1:19" s="18" customFormat="1" ht="28.5" customHeight="1">
      <c r="A11" s="147">
        <v>5</v>
      </c>
      <c r="B11" s="136" t="s">
        <v>10</v>
      </c>
      <c r="C11" s="19">
        <f>'[1]Biểu 1'!C12</f>
        <v>0</v>
      </c>
      <c r="D11" s="137">
        <f>'[1]Biểu 1'!D12+'[1]Biểu 1'!G12</f>
        <v>30</v>
      </c>
      <c r="E11" s="138">
        <f>'[1]Biểu 1'!E12+'[1]Biểu 1'!H12+'[1]Biểu 1'!U12</f>
        <v>9</v>
      </c>
      <c r="F11" s="138">
        <f>'[1]Biểu 1'!F12+'[1]Biểu 1'!L12+'[1]Biểu 1'!V12</f>
        <v>8</v>
      </c>
      <c r="G11" s="138">
        <f>'[1]Biểu 1'!I12+'[1]Biểu 1'!W12</f>
        <v>4</v>
      </c>
      <c r="H11" s="138">
        <f>'[1]Biểu 1'!J12+'[1]Biểu 1'!X12</f>
        <v>4</v>
      </c>
      <c r="I11" s="138">
        <f>'[1]Biểu 1'!K12+'[1]Biểu 1'!Y12</f>
        <v>3</v>
      </c>
      <c r="J11" s="130">
        <v>3</v>
      </c>
      <c r="K11" s="130">
        <v>0</v>
      </c>
      <c r="L11" s="130">
        <v>0</v>
      </c>
      <c r="M11" s="130">
        <v>0</v>
      </c>
      <c r="N11" s="130">
        <v>2</v>
      </c>
      <c r="O11" s="130">
        <v>0</v>
      </c>
      <c r="P11" s="130">
        <v>2</v>
      </c>
      <c r="Q11" s="130">
        <v>0</v>
      </c>
      <c r="R11" s="130">
        <v>3</v>
      </c>
      <c r="S11" s="148">
        <f t="shared" si="0"/>
        <v>68</v>
      </c>
    </row>
    <row r="12" spans="1:19" s="18" customFormat="1" ht="28.5" customHeight="1">
      <c r="A12" s="147">
        <v>6</v>
      </c>
      <c r="B12" s="136" t="s">
        <v>11</v>
      </c>
      <c r="C12" s="19">
        <f>'[1]Biểu 1'!C13</f>
        <v>2</v>
      </c>
      <c r="D12" s="137">
        <f>'[1]Biểu 1'!D13+'[1]Biểu 1'!G13</f>
        <v>98</v>
      </c>
      <c r="E12" s="138">
        <f>'[1]Biểu 1'!E13+'[1]Biểu 1'!H13+'[1]Biểu 1'!U13</f>
        <v>13</v>
      </c>
      <c r="F12" s="138">
        <f>'[1]Biểu 1'!F13+'[1]Biểu 1'!L13+'[1]Biểu 1'!V13</f>
        <v>9</v>
      </c>
      <c r="G12" s="138">
        <f>'[1]Biểu 1'!I13+'[1]Biểu 1'!W13</f>
        <v>6</v>
      </c>
      <c r="H12" s="138">
        <f>'[1]Biểu 1'!J13+'[1]Biểu 1'!X13</f>
        <v>9</v>
      </c>
      <c r="I12" s="138">
        <f>'[1]Biểu 1'!K13+'[1]Biểu 1'!Y13</f>
        <v>8</v>
      </c>
      <c r="J12" s="130">
        <v>0</v>
      </c>
      <c r="K12" s="130">
        <v>4</v>
      </c>
      <c r="L12" s="130">
        <v>3</v>
      </c>
      <c r="M12" s="130">
        <v>2</v>
      </c>
      <c r="N12" s="130">
        <v>2</v>
      </c>
      <c r="O12" s="130">
        <v>2</v>
      </c>
      <c r="P12" s="130">
        <v>3</v>
      </c>
      <c r="Q12" s="130">
        <v>5</v>
      </c>
      <c r="R12" s="130">
        <v>2</v>
      </c>
      <c r="S12" s="148">
        <f t="shared" si="0"/>
        <v>168</v>
      </c>
    </row>
    <row r="13" spans="1:19" s="18" customFormat="1" ht="28.5" customHeight="1">
      <c r="A13" s="147">
        <v>7</v>
      </c>
      <c r="B13" s="136" t="s">
        <v>12</v>
      </c>
      <c r="C13" s="19">
        <f>'[1]Biểu 1'!C14</f>
        <v>8</v>
      </c>
      <c r="D13" s="137">
        <f>'[1]Biểu 1'!D14+'[1]Biểu 1'!G14</f>
        <v>199</v>
      </c>
      <c r="E13" s="138">
        <f>'[1]Biểu 1'!E14+'[1]Biểu 1'!H14+'[1]Biểu 1'!U14</f>
        <v>21</v>
      </c>
      <c r="F13" s="138">
        <f>'[1]Biểu 1'!F14+'[1]Biểu 1'!L14+'[1]Biểu 1'!V14</f>
        <v>22</v>
      </c>
      <c r="G13" s="138">
        <f>'[1]Biểu 1'!I14+'[1]Biểu 1'!W14</f>
        <v>2</v>
      </c>
      <c r="H13" s="138">
        <f>'[1]Biểu 1'!J14+'[1]Biểu 1'!X14</f>
        <v>12</v>
      </c>
      <c r="I13" s="138">
        <f>'[1]Biểu 1'!K14+'[1]Biểu 1'!Y14</f>
        <v>5</v>
      </c>
      <c r="J13" s="130">
        <v>0</v>
      </c>
      <c r="K13" s="130">
        <v>7</v>
      </c>
      <c r="L13" s="130">
        <v>0</v>
      </c>
      <c r="M13" s="130">
        <v>2</v>
      </c>
      <c r="N13" s="130">
        <v>3</v>
      </c>
      <c r="O13" s="130">
        <v>1</v>
      </c>
      <c r="P13" s="130">
        <v>1</v>
      </c>
      <c r="Q13" s="130">
        <v>2</v>
      </c>
      <c r="R13" s="130">
        <v>7</v>
      </c>
      <c r="S13" s="148">
        <f t="shared" si="0"/>
        <v>292</v>
      </c>
    </row>
    <row r="14" spans="1:19" s="18" customFormat="1" ht="28.5" customHeight="1">
      <c r="A14" s="147">
        <v>8</v>
      </c>
      <c r="B14" s="136" t="s">
        <v>13</v>
      </c>
      <c r="C14" s="19">
        <f>'[1]Biểu 1'!C15</f>
        <v>16</v>
      </c>
      <c r="D14" s="137">
        <f>'[1]Biểu 1'!D15+'[1]Biểu 1'!G15</f>
        <v>186</v>
      </c>
      <c r="E14" s="138">
        <f>'[1]Biểu 1'!E15+'[1]Biểu 1'!H15+'[1]Biểu 1'!U15</f>
        <v>23</v>
      </c>
      <c r="F14" s="138">
        <f>'[1]Biểu 1'!F15+'[1]Biểu 1'!L15+'[1]Biểu 1'!V15</f>
        <v>21</v>
      </c>
      <c r="G14" s="138">
        <f>'[1]Biểu 1'!I15+'[1]Biểu 1'!W15</f>
        <v>3</v>
      </c>
      <c r="H14" s="138">
        <f>'[1]Biểu 1'!J15+'[1]Biểu 1'!X15</f>
        <v>16</v>
      </c>
      <c r="I14" s="138">
        <f>'[1]Biểu 1'!K15+'[1]Biểu 1'!Y15</f>
        <v>9</v>
      </c>
      <c r="J14" s="130">
        <v>3</v>
      </c>
      <c r="K14" s="130">
        <v>4</v>
      </c>
      <c r="L14" s="130">
        <v>2</v>
      </c>
      <c r="M14" s="130">
        <v>1</v>
      </c>
      <c r="N14" s="130">
        <v>3</v>
      </c>
      <c r="O14" s="130">
        <v>1</v>
      </c>
      <c r="P14" s="130">
        <v>6</v>
      </c>
      <c r="Q14" s="130">
        <v>2</v>
      </c>
      <c r="R14" s="130">
        <v>3</v>
      </c>
      <c r="S14" s="148">
        <f t="shared" si="0"/>
        <v>299</v>
      </c>
    </row>
    <row r="15" spans="1:19" s="18" customFormat="1" ht="28.5" customHeight="1">
      <c r="A15" s="147">
        <v>9</v>
      </c>
      <c r="B15" s="136" t="s">
        <v>14</v>
      </c>
      <c r="C15" s="19">
        <f>'[1]Biểu 1'!C16</f>
        <v>0</v>
      </c>
      <c r="D15" s="137">
        <f>'[1]Biểu 1'!D16+'[1]Biểu 1'!G16</f>
        <v>92</v>
      </c>
      <c r="E15" s="138">
        <f>'[1]Biểu 1'!E16+'[1]Biểu 1'!H16+'[1]Biểu 1'!U16</f>
        <v>5</v>
      </c>
      <c r="F15" s="138">
        <f>'[1]Biểu 1'!F16+'[1]Biểu 1'!L16+'[1]Biểu 1'!V16</f>
        <v>3</v>
      </c>
      <c r="G15" s="138">
        <f>'[1]Biểu 1'!I16+'[1]Biểu 1'!W16</f>
        <v>4</v>
      </c>
      <c r="H15" s="138">
        <f>'[1]Biểu 1'!J16+'[1]Biểu 1'!X16</f>
        <v>3</v>
      </c>
      <c r="I15" s="138">
        <f>'[1]Biểu 1'!K16+'[1]Biểu 1'!Y16</f>
        <v>2</v>
      </c>
      <c r="J15" s="130">
        <v>0</v>
      </c>
      <c r="K15" s="130">
        <v>1</v>
      </c>
      <c r="L15" s="130">
        <v>1</v>
      </c>
      <c r="M15" s="130">
        <v>0</v>
      </c>
      <c r="N15" s="130">
        <v>0</v>
      </c>
      <c r="O15" s="130">
        <v>0</v>
      </c>
      <c r="P15" s="130">
        <v>0</v>
      </c>
      <c r="Q15" s="130">
        <v>0</v>
      </c>
      <c r="R15" s="130">
        <v>1</v>
      </c>
      <c r="S15" s="148">
        <f t="shared" si="0"/>
        <v>112</v>
      </c>
    </row>
    <row r="16" spans="1:19" s="18" customFormat="1" ht="28.5" customHeight="1">
      <c r="A16" s="149">
        <v>10</v>
      </c>
      <c r="B16" s="140" t="s">
        <v>15</v>
      </c>
      <c r="C16" s="141">
        <f>'[1]Biểu 1'!C17</f>
        <v>3</v>
      </c>
      <c r="D16" s="142">
        <f>'[1]Biểu 1'!D17+'[1]Biểu 1'!G17</f>
        <v>56</v>
      </c>
      <c r="E16" s="143">
        <f>'[1]Biểu 1'!E17+'[1]Biểu 1'!H17+'[1]Biểu 1'!U17</f>
        <v>3</v>
      </c>
      <c r="F16" s="143">
        <f>'[1]Biểu 1'!F17+'[1]Biểu 1'!L17+'[1]Biểu 1'!V17</f>
        <v>3</v>
      </c>
      <c r="G16" s="143">
        <f>'[1]Biểu 1'!I17+'[1]Biểu 1'!W17</f>
        <v>0</v>
      </c>
      <c r="H16" s="143">
        <f>'[1]Biểu 1'!J17+'[1]Biểu 1'!X17</f>
        <v>0</v>
      </c>
      <c r="I16" s="143">
        <f>'[1]Biểu 1'!K17+'[1]Biểu 1'!Y17</f>
        <v>1</v>
      </c>
      <c r="J16" s="144">
        <v>1</v>
      </c>
      <c r="K16" s="144">
        <v>1</v>
      </c>
      <c r="L16" s="144">
        <v>1</v>
      </c>
      <c r="M16" s="144">
        <v>0</v>
      </c>
      <c r="N16" s="144">
        <v>1</v>
      </c>
      <c r="O16" s="144">
        <v>2</v>
      </c>
      <c r="P16" s="144">
        <v>0</v>
      </c>
      <c r="Q16" s="144">
        <v>1</v>
      </c>
      <c r="R16" s="144">
        <v>2</v>
      </c>
      <c r="S16" s="150">
        <f t="shared" si="0"/>
        <v>75</v>
      </c>
    </row>
    <row r="17" spans="1:19" s="18" customFormat="1" ht="24" customHeight="1">
      <c r="A17" s="227" t="s">
        <v>106</v>
      </c>
      <c r="B17" s="228"/>
      <c r="C17" s="21">
        <f>SUM(C7:C16)</f>
        <v>32</v>
      </c>
      <c r="D17" s="21">
        <f>SUM(D7:D16)</f>
        <v>969</v>
      </c>
      <c r="E17" s="132">
        <f aca="true" t="shared" si="1" ref="E17:R17">SUM(E7:E16)</f>
        <v>141</v>
      </c>
      <c r="F17" s="132">
        <f t="shared" si="1"/>
        <v>123</v>
      </c>
      <c r="G17" s="132">
        <f t="shared" si="1"/>
        <v>65</v>
      </c>
      <c r="H17" s="132">
        <f t="shared" si="1"/>
        <v>90</v>
      </c>
      <c r="I17" s="132">
        <f t="shared" si="1"/>
        <v>55</v>
      </c>
      <c r="J17" s="132">
        <f t="shared" si="1"/>
        <v>33</v>
      </c>
      <c r="K17" s="132">
        <f t="shared" si="1"/>
        <v>32</v>
      </c>
      <c r="L17" s="132">
        <f t="shared" si="1"/>
        <v>19</v>
      </c>
      <c r="M17" s="132">
        <f t="shared" si="1"/>
        <v>20</v>
      </c>
      <c r="N17" s="132">
        <f t="shared" si="1"/>
        <v>25</v>
      </c>
      <c r="O17" s="132">
        <f t="shared" si="1"/>
        <v>16</v>
      </c>
      <c r="P17" s="132">
        <f t="shared" si="1"/>
        <v>17</v>
      </c>
      <c r="Q17" s="132">
        <f t="shared" si="1"/>
        <v>31</v>
      </c>
      <c r="R17" s="132">
        <f t="shared" si="1"/>
        <v>25</v>
      </c>
      <c r="S17" s="151">
        <f t="shared" si="0"/>
        <v>1693</v>
      </c>
    </row>
    <row r="18" spans="1:19" s="18" customFormat="1" ht="24" customHeight="1" thickBot="1">
      <c r="A18" s="229" t="s">
        <v>17</v>
      </c>
      <c r="B18" s="230"/>
      <c r="C18" s="152">
        <v>1</v>
      </c>
      <c r="D18" s="152">
        <v>15</v>
      </c>
      <c r="E18" s="152">
        <v>2</v>
      </c>
      <c r="F18" s="152">
        <v>2</v>
      </c>
      <c r="G18" s="152">
        <v>1</v>
      </c>
      <c r="H18" s="152">
        <v>1</v>
      </c>
      <c r="I18" s="152">
        <v>1</v>
      </c>
      <c r="J18" s="152">
        <v>1</v>
      </c>
      <c r="K18" s="152">
        <v>1</v>
      </c>
      <c r="L18" s="152"/>
      <c r="M18" s="152"/>
      <c r="N18" s="152"/>
      <c r="O18" s="152"/>
      <c r="P18" s="152"/>
      <c r="Q18" s="152">
        <v>1</v>
      </c>
      <c r="R18" s="152"/>
      <c r="S18" s="153">
        <f>SUM(C18:R18)</f>
        <v>26</v>
      </c>
    </row>
  </sheetData>
  <sheetProtection/>
  <mergeCells count="26">
    <mergeCell ref="A1:S1"/>
    <mergeCell ref="A2:R2"/>
    <mergeCell ref="A3:R3"/>
    <mergeCell ref="A4:A6"/>
    <mergeCell ref="B4:B6"/>
    <mergeCell ref="L5:L6"/>
    <mergeCell ref="M5:M6"/>
    <mergeCell ref="C4:C6"/>
    <mergeCell ref="D4:D6"/>
    <mergeCell ref="A17:B17"/>
    <mergeCell ref="A18:B18"/>
    <mergeCell ref="P5:P6"/>
    <mergeCell ref="Q5:Q6"/>
    <mergeCell ref="F5:F6"/>
    <mergeCell ref="G5:G6"/>
    <mergeCell ref="H5:H6"/>
    <mergeCell ref="I5:I6"/>
    <mergeCell ref="J5:J6"/>
    <mergeCell ref="K5:K6"/>
    <mergeCell ref="E4:I4"/>
    <mergeCell ref="J4:R4"/>
    <mergeCell ref="N5:N6"/>
    <mergeCell ref="O5:O6"/>
    <mergeCell ref="S4:S6"/>
    <mergeCell ref="E5:E6"/>
    <mergeCell ref="R5:R6"/>
  </mergeCells>
  <printOptions/>
  <pageMargins left="0.5118110236220472" right="0.5118110236220472" top="0.5511811023622047" bottom="0.5511811023622047" header="0.31496062992125984" footer="0.31496062992125984"/>
  <pageSetup horizontalDpi="1200" verticalDpi="1200" orientation="landscape" paperSize="9" scale="98" r:id="rId1"/>
</worksheet>
</file>

<file path=xl/worksheets/sheet3.xml><?xml version="1.0" encoding="utf-8"?>
<worksheet xmlns="http://schemas.openxmlformats.org/spreadsheetml/2006/main" xmlns:r="http://schemas.openxmlformats.org/officeDocument/2006/relationships">
  <dimension ref="A1:N35"/>
  <sheetViews>
    <sheetView zoomScalePageLayoutView="0" workbookViewId="0" topLeftCell="A1">
      <selection activeCell="D7" sqref="D7:D8"/>
    </sheetView>
  </sheetViews>
  <sheetFormatPr defaultColWidth="9.140625" defaultRowHeight="15"/>
  <cols>
    <col min="1" max="1" width="7.28125" style="0" customWidth="1"/>
    <col min="2" max="2" width="11.7109375" style="0" customWidth="1"/>
    <col min="3" max="3" width="12.421875" style="0" customWidth="1"/>
    <col min="4" max="4" width="17.421875" style="0" customWidth="1"/>
    <col min="5" max="5" width="7.28125" style="0" customWidth="1"/>
    <col min="6" max="6" width="7.8515625" style="0" customWidth="1"/>
    <col min="7" max="7" width="6.00390625" style="0" customWidth="1"/>
    <col min="8" max="8" width="9.8515625" style="0" customWidth="1"/>
    <col min="9" max="9" width="10.421875" style="0" customWidth="1"/>
    <col min="10" max="10" width="12.28125" style="0" customWidth="1"/>
    <col min="11" max="11" width="16.8515625" style="0" customWidth="1"/>
    <col min="12" max="12" width="26.7109375" style="0" customWidth="1"/>
    <col min="13" max="13" width="4.28125" style="0" customWidth="1"/>
  </cols>
  <sheetData>
    <row r="1" spans="1:13" ht="18.75" customHeight="1">
      <c r="A1" s="200" t="s">
        <v>128</v>
      </c>
      <c r="B1" s="200"/>
      <c r="C1" s="200"/>
      <c r="D1" s="200"/>
      <c r="E1" s="200"/>
      <c r="F1" s="200"/>
      <c r="G1" s="200"/>
      <c r="H1" s="200"/>
      <c r="I1" s="200"/>
      <c r="J1" s="200"/>
      <c r="K1" s="200"/>
      <c r="L1" s="200"/>
      <c r="M1" s="200"/>
    </row>
    <row r="2" spans="1:13" ht="39" customHeight="1" thickBot="1">
      <c r="A2" s="256" t="s">
        <v>129</v>
      </c>
      <c r="B2" s="257"/>
      <c r="C2" s="257"/>
      <c r="D2" s="257"/>
      <c r="E2" s="257"/>
      <c r="F2" s="257"/>
      <c r="G2" s="257"/>
      <c r="H2" s="257"/>
      <c r="I2" s="257"/>
      <c r="J2" s="257"/>
      <c r="K2" s="257"/>
      <c r="L2" s="257"/>
      <c r="M2" s="257"/>
    </row>
    <row r="3" spans="1:13" ht="75.75" customHeight="1" thickBot="1">
      <c r="A3" s="28" t="s">
        <v>24</v>
      </c>
      <c r="B3" s="29" t="s">
        <v>25</v>
      </c>
      <c r="C3" s="30" t="s">
        <v>26</v>
      </c>
      <c r="D3" s="30" t="s">
        <v>27</v>
      </c>
      <c r="E3" s="29" t="s">
        <v>117</v>
      </c>
      <c r="F3" s="29" t="s">
        <v>113</v>
      </c>
      <c r="G3" s="29" t="s">
        <v>17</v>
      </c>
      <c r="H3" s="29" t="s">
        <v>28</v>
      </c>
      <c r="I3" s="29" t="s">
        <v>112</v>
      </c>
      <c r="J3" s="29" t="s">
        <v>130</v>
      </c>
      <c r="K3" s="29" t="s">
        <v>29</v>
      </c>
      <c r="L3" s="29" t="s">
        <v>30</v>
      </c>
      <c r="M3" s="96" t="s">
        <v>116</v>
      </c>
    </row>
    <row r="4" spans="1:14" s="45" customFormat="1" ht="61.5" customHeight="1">
      <c r="A4" s="276">
        <v>2021</v>
      </c>
      <c r="B4" s="98" t="s">
        <v>31</v>
      </c>
      <c r="C4" s="38" t="s">
        <v>32</v>
      </c>
      <c r="D4" s="39"/>
      <c r="E4" s="40" t="s">
        <v>72</v>
      </c>
      <c r="F4" s="41">
        <v>32</v>
      </c>
      <c r="G4" s="41">
        <v>1</v>
      </c>
      <c r="H4" s="42" t="s">
        <v>33</v>
      </c>
      <c r="I4" s="42">
        <v>14.1</v>
      </c>
      <c r="J4" s="42">
        <f>F4*I4</f>
        <v>451.2</v>
      </c>
      <c r="K4" s="43" t="s">
        <v>34</v>
      </c>
      <c r="L4" s="40" t="s">
        <v>35</v>
      </c>
      <c r="M4" s="44"/>
      <c r="N4" s="193"/>
    </row>
    <row r="5" spans="1:13" s="45" customFormat="1" ht="26.25" customHeight="1">
      <c r="A5" s="277"/>
      <c r="B5" s="258" t="s">
        <v>36</v>
      </c>
      <c r="C5" s="249" t="s">
        <v>41</v>
      </c>
      <c r="D5" s="279" t="s">
        <v>37</v>
      </c>
      <c r="E5" s="192" t="s">
        <v>72</v>
      </c>
      <c r="F5" s="191">
        <v>26</v>
      </c>
      <c r="G5" s="280">
        <v>3</v>
      </c>
      <c r="H5" s="46" t="s">
        <v>75</v>
      </c>
      <c r="I5" s="46">
        <v>20</v>
      </c>
      <c r="J5" s="46">
        <f aca="true" t="shared" si="0" ref="J5:J10">F5*I5</f>
        <v>520</v>
      </c>
      <c r="K5" s="247" t="s">
        <v>34</v>
      </c>
      <c r="L5" s="243" t="s">
        <v>38</v>
      </c>
      <c r="M5" s="47"/>
    </row>
    <row r="6" spans="1:13" s="45" customFormat="1" ht="24.75" customHeight="1">
      <c r="A6" s="277"/>
      <c r="B6" s="259"/>
      <c r="C6" s="249"/>
      <c r="D6" s="245"/>
      <c r="E6" s="36" t="s">
        <v>73</v>
      </c>
      <c r="F6" s="48">
        <v>169</v>
      </c>
      <c r="G6" s="281"/>
      <c r="H6" s="49" t="s">
        <v>76</v>
      </c>
      <c r="I6" s="49">
        <v>15</v>
      </c>
      <c r="J6" s="49">
        <f t="shared" si="0"/>
        <v>2535</v>
      </c>
      <c r="K6" s="248"/>
      <c r="L6" s="244"/>
      <c r="M6" s="51"/>
    </row>
    <row r="7" spans="1:13" s="45" customFormat="1" ht="26.25" customHeight="1">
      <c r="A7" s="277"/>
      <c r="B7" s="259"/>
      <c r="C7" s="249"/>
      <c r="D7" s="245" t="s">
        <v>39</v>
      </c>
      <c r="E7" s="35" t="s">
        <v>72</v>
      </c>
      <c r="F7" s="48">
        <v>18</v>
      </c>
      <c r="G7" s="246">
        <v>1</v>
      </c>
      <c r="H7" s="49" t="s">
        <v>74</v>
      </c>
      <c r="I7" s="49">
        <v>20</v>
      </c>
      <c r="J7" s="49">
        <f t="shared" si="0"/>
        <v>360</v>
      </c>
      <c r="K7" s="248" t="s">
        <v>34</v>
      </c>
      <c r="L7" s="292" t="s">
        <v>35</v>
      </c>
      <c r="M7" s="51"/>
    </row>
    <row r="8" spans="1:13" s="45" customFormat="1" ht="24.75" customHeight="1">
      <c r="A8" s="277"/>
      <c r="B8" s="259"/>
      <c r="C8" s="250"/>
      <c r="D8" s="245"/>
      <c r="E8" s="35" t="s">
        <v>73</v>
      </c>
      <c r="F8" s="50">
        <v>53</v>
      </c>
      <c r="G8" s="246"/>
      <c r="H8" s="49" t="s">
        <v>33</v>
      </c>
      <c r="I8" s="49">
        <v>15</v>
      </c>
      <c r="J8" s="49">
        <f t="shared" si="0"/>
        <v>795</v>
      </c>
      <c r="K8" s="248"/>
      <c r="L8" s="292"/>
      <c r="M8" s="51"/>
    </row>
    <row r="9" spans="1:13" s="45" customFormat="1" ht="24.75" customHeight="1">
      <c r="A9" s="277"/>
      <c r="B9" s="259"/>
      <c r="C9" s="251"/>
      <c r="D9" s="245" t="s">
        <v>40</v>
      </c>
      <c r="E9" s="36" t="s">
        <v>72</v>
      </c>
      <c r="F9" s="50">
        <v>9</v>
      </c>
      <c r="G9" s="246">
        <v>1</v>
      </c>
      <c r="H9" s="49" t="s">
        <v>74</v>
      </c>
      <c r="I9" s="49">
        <v>20</v>
      </c>
      <c r="J9" s="49">
        <f t="shared" si="0"/>
        <v>180</v>
      </c>
      <c r="K9" s="248" t="s">
        <v>34</v>
      </c>
      <c r="L9" s="292"/>
      <c r="M9" s="51"/>
    </row>
    <row r="10" spans="1:13" s="45" customFormat="1" ht="19.5" customHeight="1">
      <c r="A10" s="277"/>
      <c r="B10" s="259"/>
      <c r="C10" s="252"/>
      <c r="D10" s="282"/>
      <c r="E10" s="37" t="s">
        <v>73</v>
      </c>
      <c r="F10" s="52">
        <v>54</v>
      </c>
      <c r="G10" s="268"/>
      <c r="H10" s="53" t="s">
        <v>33</v>
      </c>
      <c r="I10" s="53">
        <v>15</v>
      </c>
      <c r="J10" s="53">
        <f t="shared" si="0"/>
        <v>810</v>
      </c>
      <c r="K10" s="261"/>
      <c r="L10" s="293"/>
      <c r="M10" s="54"/>
    </row>
    <row r="11" spans="1:13" s="45" customFormat="1" ht="26.25" customHeight="1" thickBot="1">
      <c r="A11" s="278"/>
      <c r="B11" s="260"/>
      <c r="C11" s="253" t="s">
        <v>16</v>
      </c>
      <c r="D11" s="254"/>
      <c r="E11" s="255"/>
      <c r="F11" s="56">
        <f>SUM(F4:F10)</f>
        <v>361</v>
      </c>
      <c r="G11" s="56">
        <f>SUM(G4:G10)</f>
        <v>6</v>
      </c>
      <c r="H11" s="57"/>
      <c r="I11" s="57"/>
      <c r="J11" s="196">
        <f>SUM(J4:J10)</f>
        <v>5651.2</v>
      </c>
      <c r="K11" s="57"/>
      <c r="L11" s="57"/>
      <c r="M11" s="58"/>
    </row>
    <row r="12" spans="1:13" s="45" customFormat="1" ht="42.75" customHeight="1">
      <c r="A12" s="269">
        <v>2022</v>
      </c>
      <c r="B12" s="272" t="s">
        <v>36</v>
      </c>
      <c r="C12" s="155" t="s">
        <v>41</v>
      </c>
      <c r="D12" s="59" t="s">
        <v>37</v>
      </c>
      <c r="E12" s="60" t="s">
        <v>73</v>
      </c>
      <c r="F12" s="61">
        <v>130</v>
      </c>
      <c r="G12" s="61">
        <v>2</v>
      </c>
      <c r="H12" s="60" t="s">
        <v>33</v>
      </c>
      <c r="I12" s="62">
        <v>15</v>
      </c>
      <c r="J12" s="63">
        <f>F12*I12</f>
        <v>1950</v>
      </c>
      <c r="K12" s="64" t="s">
        <v>42</v>
      </c>
      <c r="L12" s="65" t="s">
        <v>38</v>
      </c>
      <c r="M12" s="66"/>
    </row>
    <row r="13" spans="1:13" s="45" customFormat="1" ht="30" customHeight="1">
      <c r="A13" s="270"/>
      <c r="B13" s="273"/>
      <c r="C13" s="265" t="s">
        <v>123</v>
      </c>
      <c r="D13" s="68" t="s">
        <v>44</v>
      </c>
      <c r="E13" s="67" t="s">
        <v>73</v>
      </c>
      <c r="F13" s="67">
        <v>90</v>
      </c>
      <c r="G13" s="67">
        <v>1</v>
      </c>
      <c r="H13" s="158" t="s">
        <v>33</v>
      </c>
      <c r="I13" s="158">
        <v>15</v>
      </c>
      <c r="J13" s="158">
        <f>F13*I13</f>
        <v>1350</v>
      </c>
      <c r="K13" s="159" t="s">
        <v>42</v>
      </c>
      <c r="L13" s="267" t="s">
        <v>35</v>
      </c>
      <c r="M13" s="72"/>
    </row>
    <row r="14" spans="1:13" s="45" customFormat="1" ht="32.25" customHeight="1">
      <c r="A14" s="270"/>
      <c r="B14" s="273"/>
      <c r="C14" s="266"/>
      <c r="D14" s="68" t="s">
        <v>81</v>
      </c>
      <c r="E14" s="67" t="s">
        <v>73</v>
      </c>
      <c r="F14" s="67">
        <v>55</v>
      </c>
      <c r="G14" s="67">
        <v>1</v>
      </c>
      <c r="H14" s="158" t="s">
        <v>33</v>
      </c>
      <c r="I14" s="158">
        <v>15</v>
      </c>
      <c r="J14" s="158">
        <f>F14*I14</f>
        <v>825</v>
      </c>
      <c r="K14" s="159" t="s">
        <v>42</v>
      </c>
      <c r="L14" s="267"/>
      <c r="M14" s="72"/>
    </row>
    <row r="15" spans="1:13" s="45" customFormat="1" ht="31.5" customHeight="1">
      <c r="A15" s="270"/>
      <c r="B15" s="273"/>
      <c r="C15" s="267" t="s">
        <v>45</v>
      </c>
      <c r="D15" s="68" t="s">
        <v>82</v>
      </c>
      <c r="E15" s="67" t="s">
        <v>73</v>
      </c>
      <c r="F15" s="67">
        <v>33</v>
      </c>
      <c r="G15" s="73">
        <v>1</v>
      </c>
      <c r="H15" s="69" t="s">
        <v>33</v>
      </c>
      <c r="I15" s="69">
        <v>15</v>
      </c>
      <c r="J15" s="69">
        <f>F15*I15</f>
        <v>495</v>
      </c>
      <c r="K15" s="70" t="s">
        <v>46</v>
      </c>
      <c r="L15" s="294" t="s">
        <v>38</v>
      </c>
      <c r="M15" s="72"/>
    </row>
    <row r="16" spans="1:13" s="45" customFormat="1" ht="28.5" customHeight="1">
      <c r="A16" s="270"/>
      <c r="B16" s="273"/>
      <c r="C16" s="275"/>
      <c r="D16" s="75" t="s">
        <v>101</v>
      </c>
      <c r="E16" s="74" t="s">
        <v>73</v>
      </c>
      <c r="F16" s="74">
        <v>32</v>
      </c>
      <c r="G16" s="76">
        <v>1</v>
      </c>
      <c r="H16" s="77" t="s">
        <v>33</v>
      </c>
      <c r="I16" s="77">
        <v>15</v>
      </c>
      <c r="J16" s="77">
        <f>F16*I16</f>
        <v>480</v>
      </c>
      <c r="K16" s="78" t="s">
        <v>46</v>
      </c>
      <c r="L16" s="299"/>
      <c r="M16" s="79"/>
    </row>
    <row r="17" spans="1:13" s="45" customFormat="1" ht="23.25" customHeight="1" thickBot="1">
      <c r="A17" s="271"/>
      <c r="B17" s="274"/>
      <c r="C17" s="296" t="s">
        <v>16</v>
      </c>
      <c r="D17" s="297"/>
      <c r="E17" s="298"/>
      <c r="F17" s="57">
        <f>SUM(F12:F16)</f>
        <v>340</v>
      </c>
      <c r="G17" s="57">
        <f>SUM(G12:G16)</f>
        <v>6</v>
      </c>
      <c r="H17" s="57"/>
      <c r="I17" s="57"/>
      <c r="J17" s="56">
        <f>SUM(J12:J16)</f>
        <v>5100</v>
      </c>
      <c r="K17" s="57"/>
      <c r="L17" s="57"/>
      <c r="M17" s="80"/>
    </row>
    <row r="18" spans="1:13" s="45" customFormat="1" ht="35.25" customHeight="1">
      <c r="A18" s="283">
        <v>2023</v>
      </c>
      <c r="B18" s="284" t="s">
        <v>47</v>
      </c>
      <c r="C18" s="286" t="s">
        <v>115</v>
      </c>
      <c r="D18" s="59" t="s">
        <v>37</v>
      </c>
      <c r="E18" s="60" t="s">
        <v>73</v>
      </c>
      <c r="F18" s="61">
        <v>195</v>
      </c>
      <c r="G18" s="61">
        <v>3</v>
      </c>
      <c r="H18" s="81" t="s">
        <v>33</v>
      </c>
      <c r="I18" s="82">
        <v>15</v>
      </c>
      <c r="J18" s="63">
        <f>F18*I18</f>
        <v>2925</v>
      </c>
      <c r="K18" s="64" t="s">
        <v>48</v>
      </c>
      <c r="L18" s="65" t="s">
        <v>38</v>
      </c>
      <c r="M18" s="66"/>
    </row>
    <row r="19" spans="1:14" s="45" customFormat="1" ht="29.25" customHeight="1">
      <c r="A19" s="277"/>
      <c r="B19" s="285"/>
      <c r="C19" s="287"/>
      <c r="D19" s="68" t="s">
        <v>40</v>
      </c>
      <c r="E19" s="67" t="s">
        <v>73</v>
      </c>
      <c r="F19" s="67">
        <v>60</v>
      </c>
      <c r="G19" s="73">
        <v>1</v>
      </c>
      <c r="H19" s="69" t="s">
        <v>33</v>
      </c>
      <c r="I19" s="69">
        <v>15</v>
      </c>
      <c r="J19" s="69">
        <f>F19*I19</f>
        <v>900</v>
      </c>
      <c r="K19" s="70" t="s">
        <v>48</v>
      </c>
      <c r="L19" s="71" t="s">
        <v>35</v>
      </c>
      <c r="M19" s="83"/>
      <c r="N19" s="193"/>
    </row>
    <row r="20" spans="1:13" s="45" customFormat="1" ht="23.25" customHeight="1">
      <c r="A20" s="277"/>
      <c r="B20" s="285"/>
      <c r="C20" s="288" t="s">
        <v>122</v>
      </c>
      <c r="D20" s="160" t="s">
        <v>100</v>
      </c>
      <c r="E20" s="161" t="s">
        <v>73</v>
      </c>
      <c r="F20" s="161">
        <v>20</v>
      </c>
      <c r="G20" s="162"/>
      <c r="H20" s="163" t="s">
        <v>33</v>
      </c>
      <c r="I20" s="163">
        <v>15</v>
      </c>
      <c r="J20" s="163">
        <f>F20*I20</f>
        <v>300</v>
      </c>
      <c r="K20" s="162" t="s">
        <v>48</v>
      </c>
      <c r="L20" s="294" t="s">
        <v>35</v>
      </c>
      <c r="M20" s="262"/>
    </row>
    <row r="21" spans="1:13" s="45" customFormat="1" ht="26.25" customHeight="1">
      <c r="A21" s="277"/>
      <c r="B21" s="285"/>
      <c r="C21" s="287"/>
      <c r="D21" s="160" t="s">
        <v>86</v>
      </c>
      <c r="E21" s="161" t="s">
        <v>73</v>
      </c>
      <c r="F21" s="161">
        <v>25</v>
      </c>
      <c r="G21" s="162"/>
      <c r="H21" s="163" t="s">
        <v>33</v>
      </c>
      <c r="I21" s="163">
        <v>15</v>
      </c>
      <c r="J21" s="163">
        <f>F21*I21</f>
        <v>375</v>
      </c>
      <c r="K21" s="162" t="s">
        <v>48</v>
      </c>
      <c r="L21" s="294"/>
      <c r="M21" s="263"/>
    </row>
    <row r="22" spans="1:13" s="45" customFormat="1" ht="23.25" customHeight="1">
      <c r="A22" s="277"/>
      <c r="B22" s="285"/>
      <c r="C22" s="289"/>
      <c r="D22" s="164" t="s">
        <v>49</v>
      </c>
      <c r="E22" s="165" t="s">
        <v>73</v>
      </c>
      <c r="F22" s="165">
        <v>16</v>
      </c>
      <c r="G22" s="166"/>
      <c r="H22" s="167" t="s">
        <v>33</v>
      </c>
      <c r="I22" s="167">
        <v>15</v>
      </c>
      <c r="J22" s="167">
        <f>F22*I22</f>
        <v>240</v>
      </c>
      <c r="K22" s="166" t="s">
        <v>48</v>
      </c>
      <c r="L22" s="295"/>
      <c r="M22" s="264"/>
    </row>
    <row r="23" spans="1:13" s="45" customFormat="1" ht="26.25" customHeight="1" thickBot="1">
      <c r="A23" s="278"/>
      <c r="B23" s="285"/>
      <c r="C23" s="296" t="s">
        <v>16</v>
      </c>
      <c r="D23" s="297"/>
      <c r="E23" s="298"/>
      <c r="F23" s="84">
        <f>SUM(F18:F22)</f>
        <v>316</v>
      </c>
      <c r="G23" s="84">
        <f>SUM(G18:G22)</f>
        <v>4</v>
      </c>
      <c r="H23" s="84"/>
      <c r="I23" s="84"/>
      <c r="J23" s="85">
        <f>SUM(J18:J22)</f>
        <v>4740</v>
      </c>
      <c r="K23" s="84"/>
      <c r="L23" s="85"/>
      <c r="M23" s="86"/>
    </row>
    <row r="24" spans="1:13" s="45" customFormat="1" ht="33" customHeight="1">
      <c r="A24" s="304">
        <v>2024</v>
      </c>
      <c r="B24" s="284" t="s">
        <v>50</v>
      </c>
      <c r="C24" s="306" t="s">
        <v>115</v>
      </c>
      <c r="D24" s="59" t="s">
        <v>37</v>
      </c>
      <c r="E24" s="60" t="s">
        <v>73</v>
      </c>
      <c r="F24" s="60">
        <v>260</v>
      </c>
      <c r="G24" s="60">
        <v>4</v>
      </c>
      <c r="H24" s="60" t="s">
        <v>33</v>
      </c>
      <c r="I24" s="62">
        <v>15</v>
      </c>
      <c r="J24" s="63">
        <f>F24*I24</f>
        <v>3900</v>
      </c>
      <c r="K24" s="64" t="s">
        <v>51</v>
      </c>
      <c r="L24" s="65" t="s">
        <v>38</v>
      </c>
      <c r="M24" s="66"/>
    </row>
    <row r="25" spans="1:13" s="45" customFormat="1" ht="33" customHeight="1">
      <c r="A25" s="304"/>
      <c r="B25" s="285"/>
      <c r="C25" s="307"/>
      <c r="D25" s="75" t="s">
        <v>39</v>
      </c>
      <c r="E25" s="74" t="s">
        <v>73</v>
      </c>
      <c r="F25" s="74">
        <v>70</v>
      </c>
      <c r="G25" s="74">
        <v>1</v>
      </c>
      <c r="H25" s="77" t="s">
        <v>33</v>
      </c>
      <c r="I25" s="77">
        <v>15</v>
      </c>
      <c r="J25" s="77">
        <f>F25*I25</f>
        <v>1050</v>
      </c>
      <c r="K25" s="78" t="s">
        <v>51</v>
      </c>
      <c r="L25" s="156" t="s">
        <v>35</v>
      </c>
      <c r="M25" s="175"/>
    </row>
    <row r="26" spans="1:13" s="45" customFormat="1" ht="33.75" customHeight="1">
      <c r="A26" s="304"/>
      <c r="B26" s="285"/>
      <c r="C26" s="190" t="s">
        <v>122</v>
      </c>
      <c r="D26" s="168" t="s">
        <v>102</v>
      </c>
      <c r="E26" s="169" t="s">
        <v>73</v>
      </c>
      <c r="F26" s="194">
        <v>19</v>
      </c>
      <c r="G26" s="170"/>
      <c r="H26" s="171" t="s">
        <v>33</v>
      </c>
      <c r="I26" s="171">
        <v>15</v>
      </c>
      <c r="J26" s="172">
        <f>F26*I26</f>
        <v>285</v>
      </c>
      <c r="K26" s="173" t="s">
        <v>51</v>
      </c>
      <c r="L26" s="87" t="s">
        <v>35</v>
      </c>
      <c r="M26" s="154"/>
    </row>
    <row r="27" spans="1:13" s="45" customFormat="1" ht="20.25" customHeight="1" thickBot="1">
      <c r="A27" s="304"/>
      <c r="B27" s="305"/>
      <c r="C27" s="300" t="s">
        <v>16</v>
      </c>
      <c r="D27" s="300"/>
      <c r="E27" s="300"/>
      <c r="F27" s="88">
        <f>SUM(F24:F26)</f>
        <v>349</v>
      </c>
      <c r="G27" s="88">
        <f>SUM(G24:G26)</f>
        <v>5</v>
      </c>
      <c r="H27" s="88"/>
      <c r="I27" s="88"/>
      <c r="J27" s="89">
        <f>SUM(J24:J26)</f>
        <v>5235</v>
      </c>
      <c r="K27" s="88"/>
      <c r="L27" s="88"/>
      <c r="M27" s="90"/>
    </row>
    <row r="28" spans="1:13" s="45" customFormat="1" ht="30" customHeight="1">
      <c r="A28" s="269">
        <v>2025</v>
      </c>
      <c r="B28" s="309" t="s">
        <v>52</v>
      </c>
      <c r="C28" s="157" t="s">
        <v>114</v>
      </c>
      <c r="D28" s="59" t="s">
        <v>37</v>
      </c>
      <c r="E28" s="60" t="s">
        <v>73</v>
      </c>
      <c r="F28" s="176">
        <v>189</v>
      </c>
      <c r="G28" s="176">
        <v>3</v>
      </c>
      <c r="H28" s="63" t="s">
        <v>33</v>
      </c>
      <c r="I28" s="63">
        <v>15</v>
      </c>
      <c r="J28" s="63">
        <f>F28*I28</f>
        <v>2835</v>
      </c>
      <c r="K28" s="64" t="s">
        <v>53</v>
      </c>
      <c r="L28" s="91" t="s">
        <v>38</v>
      </c>
      <c r="M28" s="92"/>
    </row>
    <row r="29" spans="1:13" s="45" customFormat="1" ht="67.5" customHeight="1">
      <c r="A29" s="308"/>
      <c r="B29" s="310"/>
      <c r="C29" s="189" t="s">
        <v>120</v>
      </c>
      <c r="D29" s="75" t="s">
        <v>43</v>
      </c>
      <c r="E29" s="74" t="s">
        <v>73</v>
      </c>
      <c r="F29" s="74">
        <v>65</v>
      </c>
      <c r="G29" s="74">
        <v>1</v>
      </c>
      <c r="H29" s="177" t="s">
        <v>33</v>
      </c>
      <c r="I29" s="177">
        <v>15</v>
      </c>
      <c r="J29" s="177">
        <f>F29*I29</f>
        <v>975</v>
      </c>
      <c r="K29" s="178" t="s">
        <v>42</v>
      </c>
      <c r="L29" s="243" t="s">
        <v>35</v>
      </c>
      <c r="M29" s="93"/>
    </row>
    <row r="30" spans="1:13" s="45" customFormat="1" ht="26.25" customHeight="1">
      <c r="A30" s="270"/>
      <c r="B30" s="311"/>
      <c r="C30" s="310" t="s">
        <v>121</v>
      </c>
      <c r="D30" s="179" t="s">
        <v>54</v>
      </c>
      <c r="E30" s="180" t="s">
        <v>73</v>
      </c>
      <c r="F30" s="180">
        <v>17</v>
      </c>
      <c r="G30" s="181"/>
      <c r="H30" s="182" t="s">
        <v>33</v>
      </c>
      <c r="I30" s="182">
        <v>15</v>
      </c>
      <c r="J30" s="182">
        <f>F30*I30</f>
        <v>255</v>
      </c>
      <c r="K30" s="181" t="s">
        <v>53</v>
      </c>
      <c r="L30" s="290"/>
      <c r="M30" s="154"/>
    </row>
    <row r="31" spans="1:13" s="45" customFormat="1" ht="26.25" customHeight="1">
      <c r="A31" s="270"/>
      <c r="B31" s="311"/>
      <c r="C31" s="311"/>
      <c r="D31" s="160" t="s">
        <v>55</v>
      </c>
      <c r="E31" s="161" t="s">
        <v>73</v>
      </c>
      <c r="F31" s="161">
        <v>31</v>
      </c>
      <c r="G31" s="183">
        <v>1</v>
      </c>
      <c r="H31" s="184" t="s">
        <v>33</v>
      </c>
      <c r="I31" s="184">
        <v>15</v>
      </c>
      <c r="J31" s="184">
        <f>F31*I31</f>
        <v>465</v>
      </c>
      <c r="K31" s="183" t="s">
        <v>53</v>
      </c>
      <c r="L31" s="290"/>
      <c r="M31" s="94"/>
    </row>
    <row r="32" spans="1:13" s="45" customFormat="1" ht="26.25" customHeight="1">
      <c r="A32" s="270"/>
      <c r="B32" s="311"/>
      <c r="C32" s="313"/>
      <c r="D32" s="185" t="s">
        <v>103</v>
      </c>
      <c r="E32" s="186" t="s">
        <v>73</v>
      </c>
      <c r="F32" s="186">
        <v>25</v>
      </c>
      <c r="G32" s="187"/>
      <c r="H32" s="188" t="s">
        <v>33</v>
      </c>
      <c r="I32" s="188">
        <v>15</v>
      </c>
      <c r="J32" s="188">
        <f>F32*I32</f>
        <v>375</v>
      </c>
      <c r="K32" s="187" t="s">
        <v>53</v>
      </c>
      <c r="L32" s="291"/>
      <c r="M32" s="154"/>
    </row>
    <row r="33" spans="1:13" s="45" customFormat="1" ht="24.75" customHeight="1" thickBot="1">
      <c r="A33" s="271"/>
      <c r="B33" s="312"/>
      <c r="C33" s="300" t="s">
        <v>16</v>
      </c>
      <c r="D33" s="300"/>
      <c r="E33" s="300"/>
      <c r="F33" s="57">
        <f>SUM(F28:F32)</f>
        <v>327</v>
      </c>
      <c r="G33" s="57">
        <f>SUM(G28:G32)</f>
        <v>5</v>
      </c>
      <c r="H33" s="57"/>
      <c r="I33" s="57"/>
      <c r="J33" s="56">
        <f>SUM(J28:J32)</f>
        <v>4905</v>
      </c>
      <c r="K33" s="57"/>
      <c r="L33" s="57"/>
      <c r="M33" s="95"/>
    </row>
    <row r="34" spans="1:13" ht="25.5" customHeight="1" thickBot="1">
      <c r="A34" s="301" t="s">
        <v>16</v>
      </c>
      <c r="B34" s="302"/>
      <c r="C34" s="302"/>
      <c r="D34" s="302"/>
      <c r="E34" s="303"/>
      <c r="F34" s="8">
        <f>F11+F17+F23+F27+F33</f>
        <v>1693</v>
      </c>
      <c r="G34" s="8">
        <f>G11+G17+G23+G27+G33</f>
        <v>26</v>
      </c>
      <c r="H34" s="8"/>
      <c r="I34" s="8"/>
      <c r="J34" s="195">
        <f>J11+J17+J23+J27+J33</f>
        <v>25631.2</v>
      </c>
      <c r="K34" s="7"/>
      <c r="L34" s="7"/>
      <c r="M34" s="9"/>
    </row>
    <row r="35" spans="1:13" ht="24.75" customHeight="1">
      <c r="A35" s="242" t="s">
        <v>79</v>
      </c>
      <c r="B35" s="242"/>
      <c r="C35" s="242"/>
      <c r="D35" s="242"/>
      <c r="E35" s="242"/>
      <c r="F35" s="242"/>
      <c r="G35" s="242"/>
      <c r="H35" s="242"/>
      <c r="I35" s="242"/>
      <c r="J35" s="242"/>
      <c r="K35" s="242"/>
      <c r="L35" s="242"/>
      <c r="M35" s="242"/>
    </row>
    <row r="36" ht="25.5" customHeight="1"/>
  </sheetData>
  <sheetProtection/>
  <mergeCells count="42">
    <mergeCell ref="A1:M1"/>
    <mergeCell ref="C33:E33"/>
    <mergeCell ref="A34:E34"/>
    <mergeCell ref="A24:A27"/>
    <mergeCell ref="B24:B27"/>
    <mergeCell ref="C24:C25"/>
    <mergeCell ref="C27:E27"/>
    <mergeCell ref="A28:A33"/>
    <mergeCell ref="B28:B33"/>
    <mergeCell ref="C30:C32"/>
    <mergeCell ref="L29:L32"/>
    <mergeCell ref="L7:L10"/>
    <mergeCell ref="L20:L22"/>
    <mergeCell ref="C23:E23"/>
    <mergeCell ref="L15:L16"/>
    <mergeCell ref="C17:E17"/>
    <mergeCell ref="G5:G6"/>
    <mergeCell ref="D9:D10"/>
    <mergeCell ref="A18:A23"/>
    <mergeCell ref="B18:B23"/>
    <mergeCell ref="C18:C19"/>
    <mergeCell ref="C20:C22"/>
    <mergeCell ref="A2:M2"/>
    <mergeCell ref="B5:B11"/>
    <mergeCell ref="K9:K10"/>
    <mergeCell ref="M20:M22"/>
    <mergeCell ref="C13:C14"/>
    <mergeCell ref="L13:L14"/>
    <mergeCell ref="G9:G10"/>
    <mergeCell ref="A12:A17"/>
    <mergeCell ref="B12:B17"/>
    <mergeCell ref="C15:C16"/>
    <mergeCell ref="A35:M35"/>
    <mergeCell ref="L5:L6"/>
    <mergeCell ref="D7:D8"/>
    <mergeCell ref="G7:G8"/>
    <mergeCell ref="K5:K6"/>
    <mergeCell ref="C5:C10"/>
    <mergeCell ref="K7:K8"/>
    <mergeCell ref="C11:E11"/>
    <mergeCell ref="A4:A11"/>
    <mergeCell ref="D5:D6"/>
  </mergeCells>
  <printOptions/>
  <pageMargins left="0.5118110236220472" right="0.5118110236220472"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L31"/>
  <sheetViews>
    <sheetView zoomScalePageLayoutView="0" workbookViewId="0" topLeftCell="A1">
      <selection activeCell="M6" sqref="M6"/>
    </sheetView>
  </sheetViews>
  <sheetFormatPr defaultColWidth="9.140625" defaultRowHeight="15"/>
  <cols>
    <col min="1" max="1" width="7.28125" style="0" customWidth="1"/>
    <col min="2" max="2" width="14.421875" style="0" customWidth="1"/>
    <col min="3" max="3" width="10.8515625" style="0" customWidth="1"/>
    <col min="4" max="4" width="21.28125" style="0" customWidth="1"/>
    <col min="5" max="5" width="36.7109375" style="0" customWidth="1"/>
    <col min="6" max="6" width="7.00390625" style="10" customWidth="1"/>
    <col min="8" max="8" width="6.8515625" style="0" customWidth="1"/>
    <col min="9" max="9" width="9.7109375" style="0" customWidth="1"/>
    <col min="10" max="10" width="11.00390625" style="0" customWidth="1"/>
  </cols>
  <sheetData>
    <row r="1" spans="1:10" ht="15">
      <c r="A1" s="200" t="s">
        <v>131</v>
      </c>
      <c r="B1" s="200"/>
      <c r="C1" s="200"/>
      <c r="D1" s="200"/>
      <c r="E1" s="200"/>
      <c r="F1" s="200"/>
      <c r="G1" s="200"/>
      <c r="H1" s="200"/>
      <c r="I1" s="200"/>
      <c r="J1" s="200"/>
    </row>
    <row r="2" spans="1:10" ht="26.25" customHeight="1">
      <c r="A2" s="346" t="s">
        <v>124</v>
      </c>
      <c r="B2" s="346"/>
      <c r="C2" s="346"/>
      <c r="D2" s="346"/>
      <c r="E2" s="346"/>
      <c r="F2" s="346"/>
      <c r="G2" s="346"/>
      <c r="H2" s="346"/>
      <c r="I2" s="346"/>
      <c r="J2" s="346"/>
    </row>
    <row r="3" spans="1:12" ht="42" customHeight="1">
      <c r="A3" s="343" t="s">
        <v>110</v>
      </c>
      <c r="B3" s="343"/>
      <c r="C3" s="343"/>
      <c r="D3" s="343"/>
      <c r="E3" s="343"/>
      <c r="F3" s="343"/>
      <c r="G3" s="343"/>
      <c r="H3" s="343"/>
      <c r="I3" s="343"/>
      <c r="J3" s="343"/>
      <c r="K3" s="97"/>
      <c r="L3" s="97"/>
    </row>
    <row r="4" spans="1:10" ht="19.5" customHeight="1" thickBot="1">
      <c r="A4" s="12"/>
      <c r="B4" s="12"/>
      <c r="C4" s="11"/>
      <c r="D4" s="11"/>
      <c r="E4" s="11"/>
      <c r="F4" s="14"/>
      <c r="G4" s="11"/>
      <c r="H4" s="321" t="s">
        <v>111</v>
      </c>
      <c r="I4" s="321"/>
      <c r="J4" s="321"/>
    </row>
    <row r="5" spans="1:10" ht="45" customHeight="1">
      <c r="A5" s="319" t="s">
        <v>57</v>
      </c>
      <c r="B5" s="316" t="s">
        <v>58</v>
      </c>
      <c r="C5" s="316" t="s">
        <v>59</v>
      </c>
      <c r="D5" s="316" t="s">
        <v>60</v>
      </c>
      <c r="E5" s="316" t="s">
        <v>87</v>
      </c>
      <c r="F5" s="316" t="s">
        <v>117</v>
      </c>
      <c r="G5" s="339" t="s">
        <v>61</v>
      </c>
      <c r="H5" s="340"/>
      <c r="I5" s="316" t="s">
        <v>62</v>
      </c>
      <c r="J5" s="337" t="s">
        <v>63</v>
      </c>
    </row>
    <row r="6" spans="1:10" ht="30">
      <c r="A6" s="320"/>
      <c r="B6" s="317"/>
      <c r="C6" s="317"/>
      <c r="D6" s="317"/>
      <c r="E6" s="317"/>
      <c r="F6" s="317"/>
      <c r="G6" s="13" t="s">
        <v>64</v>
      </c>
      <c r="H6" s="13" t="s">
        <v>17</v>
      </c>
      <c r="I6" s="317"/>
      <c r="J6" s="338"/>
    </row>
    <row r="7" spans="1:10" s="45" customFormat="1" ht="21.75" customHeight="1">
      <c r="A7" s="335">
        <v>1</v>
      </c>
      <c r="B7" s="344" t="s">
        <v>65</v>
      </c>
      <c r="C7" s="344" t="s">
        <v>32</v>
      </c>
      <c r="D7" s="99" t="s">
        <v>32</v>
      </c>
      <c r="E7" s="100" t="s">
        <v>66</v>
      </c>
      <c r="F7" s="101" t="s">
        <v>72</v>
      </c>
      <c r="G7" s="102">
        <v>32</v>
      </c>
      <c r="H7" s="102">
        <v>1</v>
      </c>
      <c r="I7" s="103">
        <v>14.1</v>
      </c>
      <c r="J7" s="104">
        <f>G7*I7</f>
        <v>451.2</v>
      </c>
    </row>
    <row r="8" spans="1:10" s="45" customFormat="1" ht="26.25" customHeight="1">
      <c r="A8" s="336"/>
      <c r="B8" s="275"/>
      <c r="C8" s="275"/>
      <c r="D8" s="347" t="s">
        <v>16</v>
      </c>
      <c r="E8" s="348"/>
      <c r="F8" s="349"/>
      <c r="G8" s="105">
        <f>G7</f>
        <v>32</v>
      </c>
      <c r="H8" s="105">
        <f>H7</f>
        <v>1</v>
      </c>
      <c r="I8" s="106">
        <f>I7</f>
        <v>14.1</v>
      </c>
      <c r="J8" s="107">
        <f>J7</f>
        <v>451.2</v>
      </c>
    </row>
    <row r="9" spans="1:10" s="45" customFormat="1" ht="20.25" customHeight="1">
      <c r="A9" s="323">
        <v>2</v>
      </c>
      <c r="B9" s="326" t="s">
        <v>67</v>
      </c>
      <c r="C9" s="326" t="s">
        <v>68</v>
      </c>
      <c r="D9" s="341" t="s">
        <v>37</v>
      </c>
      <c r="E9" s="341" t="s">
        <v>69</v>
      </c>
      <c r="F9" s="109" t="s">
        <v>72</v>
      </c>
      <c r="G9" s="109">
        <v>26</v>
      </c>
      <c r="H9" s="342">
        <v>15</v>
      </c>
      <c r="I9" s="110">
        <v>20</v>
      </c>
      <c r="J9" s="111">
        <f>G9*I9</f>
        <v>520</v>
      </c>
    </row>
    <row r="10" spans="1:10" s="45" customFormat="1" ht="20.25" customHeight="1">
      <c r="A10" s="324"/>
      <c r="B10" s="273"/>
      <c r="C10" s="273"/>
      <c r="D10" s="315"/>
      <c r="E10" s="315"/>
      <c r="F10" s="113" t="s">
        <v>73</v>
      </c>
      <c r="G10" s="113">
        <v>943</v>
      </c>
      <c r="H10" s="314"/>
      <c r="I10" s="114">
        <v>15</v>
      </c>
      <c r="J10" s="115">
        <f>G10*I10</f>
        <v>14145</v>
      </c>
    </row>
    <row r="11" spans="1:10" s="45" customFormat="1" ht="20.25" customHeight="1">
      <c r="A11" s="324"/>
      <c r="B11" s="273"/>
      <c r="C11" s="273"/>
      <c r="D11" s="315" t="s">
        <v>39</v>
      </c>
      <c r="E11" s="345" t="s">
        <v>66</v>
      </c>
      <c r="F11" s="113" t="s">
        <v>72</v>
      </c>
      <c r="G11" s="113">
        <v>18</v>
      </c>
      <c r="H11" s="314">
        <v>2</v>
      </c>
      <c r="I11" s="114">
        <v>20</v>
      </c>
      <c r="J11" s="115">
        <f>G11*I11</f>
        <v>360</v>
      </c>
    </row>
    <row r="12" spans="1:10" s="45" customFormat="1" ht="18.75" customHeight="1">
      <c r="A12" s="324"/>
      <c r="B12" s="273"/>
      <c r="C12" s="273"/>
      <c r="D12" s="315"/>
      <c r="E12" s="345"/>
      <c r="F12" s="67" t="s">
        <v>73</v>
      </c>
      <c r="G12" s="113">
        <v>123</v>
      </c>
      <c r="H12" s="314"/>
      <c r="I12" s="114">
        <v>15</v>
      </c>
      <c r="J12" s="115">
        <f aca="true" t="shared" si="0" ref="J12:J27">G12*I12</f>
        <v>1845</v>
      </c>
    </row>
    <row r="13" spans="1:10" s="45" customFormat="1" ht="20.25" customHeight="1">
      <c r="A13" s="324"/>
      <c r="B13" s="273"/>
      <c r="C13" s="273"/>
      <c r="D13" s="315" t="s">
        <v>40</v>
      </c>
      <c r="E13" s="318" t="s">
        <v>66</v>
      </c>
      <c r="F13" s="113" t="s">
        <v>72</v>
      </c>
      <c r="G13" s="113">
        <v>9</v>
      </c>
      <c r="H13" s="314">
        <v>2</v>
      </c>
      <c r="I13" s="114">
        <v>20</v>
      </c>
      <c r="J13" s="115">
        <f t="shared" si="0"/>
        <v>180</v>
      </c>
    </row>
    <row r="14" spans="1:10" s="45" customFormat="1" ht="21.75" customHeight="1">
      <c r="A14" s="324"/>
      <c r="B14" s="273"/>
      <c r="C14" s="266"/>
      <c r="D14" s="315"/>
      <c r="E14" s="318"/>
      <c r="F14" s="67" t="s">
        <v>73</v>
      </c>
      <c r="G14" s="113">
        <v>114</v>
      </c>
      <c r="H14" s="314"/>
      <c r="I14" s="114">
        <v>15</v>
      </c>
      <c r="J14" s="115">
        <f t="shared" si="0"/>
        <v>1710</v>
      </c>
    </row>
    <row r="15" spans="1:10" s="45" customFormat="1" ht="21.75" customHeight="1">
      <c r="A15" s="324"/>
      <c r="B15" s="273"/>
      <c r="C15" s="265" t="s">
        <v>119</v>
      </c>
      <c r="D15" s="112" t="s">
        <v>43</v>
      </c>
      <c r="E15" s="116" t="s">
        <v>66</v>
      </c>
      <c r="F15" s="117" t="s">
        <v>73</v>
      </c>
      <c r="G15" s="113">
        <v>65</v>
      </c>
      <c r="H15" s="113">
        <v>1</v>
      </c>
      <c r="I15" s="114">
        <v>15</v>
      </c>
      <c r="J15" s="115">
        <f t="shared" si="0"/>
        <v>975</v>
      </c>
    </row>
    <row r="16" spans="1:10" s="45" customFormat="1" ht="24.75" customHeight="1">
      <c r="A16" s="324"/>
      <c r="B16" s="273"/>
      <c r="C16" s="273"/>
      <c r="D16" s="112" t="s">
        <v>44</v>
      </c>
      <c r="E16" s="116" t="s">
        <v>66</v>
      </c>
      <c r="F16" s="117" t="s">
        <v>73</v>
      </c>
      <c r="G16" s="113">
        <v>90</v>
      </c>
      <c r="H16" s="113">
        <v>1</v>
      </c>
      <c r="I16" s="114">
        <v>15</v>
      </c>
      <c r="J16" s="115">
        <f t="shared" si="0"/>
        <v>1350</v>
      </c>
    </row>
    <row r="17" spans="1:10" s="45" customFormat="1" ht="36" customHeight="1">
      <c r="A17" s="324"/>
      <c r="B17" s="273"/>
      <c r="C17" s="327"/>
      <c r="D17" s="118" t="s">
        <v>81</v>
      </c>
      <c r="E17" s="119" t="s">
        <v>66</v>
      </c>
      <c r="F17" s="120" t="s">
        <v>73</v>
      </c>
      <c r="G17" s="121">
        <v>55</v>
      </c>
      <c r="H17" s="121">
        <v>1</v>
      </c>
      <c r="I17" s="122">
        <v>15</v>
      </c>
      <c r="J17" s="123">
        <f t="shared" si="0"/>
        <v>825</v>
      </c>
    </row>
    <row r="18" spans="1:10" s="45" customFormat="1" ht="20.25" customHeight="1">
      <c r="A18" s="325"/>
      <c r="B18" s="327"/>
      <c r="C18" s="174"/>
      <c r="D18" s="332" t="s">
        <v>16</v>
      </c>
      <c r="E18" s="333"/>
      <c r="F18" s="334"/>
      <c r="G18" s="124">
        <f>SUM(G9:G17)</f>
        <v>1443</v>
      </c>
      <c r="H18" s="124">
        <f>SUM(H9:H17)</f>
        <v>22</v>
      </c>
      <c r="I18" s="124"/>
      <c r="J18" s="125">
        <f>SUM(J9:J17)</f>
        <v>21910</v>
      </c>
    </row>
    <row r="19" spans="1:10" s="45" customFormat="1" ht="21.75" customHeight="1">
      <c r="A19" s="323">
        <v>3</v>
      </c>
      <c r="B19" s="326" t="s">
        <v>67</v>
      </c>
      <c r="C19" s="326" t="s">
        <v>70</v>
      </c>
      <c r="D19" s="108" t="s">
        <v>82</v>
      </c>
      <c r="E19" s="108" t="s">
        <v>69</v>
      </c>
      <c r="F19" s="109" t="s">
        <v>73</v>
      </c>
      <c r="G19" s="109">
        <v>33</v>
      </c>
      <c r="H19" s="109">
        <v>1</v>
      </c>
      <c r="I19" s="110">
        <v>15</v>
      </c>
      <c r="J19" s="111">
        <f t="shared" si="0"/>
        <v>495</v>
      </c>
    </row>
    <row r="20" spans="1:10" s="45" customFormat="1" ht="21.75" customHeight="1">
      <c r="A20" s="324"/>
      <c r="B20" s="273"/>
      <c r="C20" s="273"/>
      <c r="D20" s="112" t="s">
        <v>83</v>
      </c>
      <c r="E20" s="112" t="s">
        <v>69</v>
      </c>
      <c r="F20" s="113" t="s">
        <v>73</v>
      </c>
      <c r="G20" s="113">
        <v>32</v>
      </c>
      <c r="H20" s="113">
        <v>1</v>
      </c>
      <c r="I20" s="114">
        <v>15</v>
      </c>
      <c r="J20" s="115">
        <f t="shared" si="0"/>
        <v>480</v>
      </c>
    </row>
    <row r="21" spans="1:10" s="45" customFormat="1" ht="21.75" customHeight="1">
      <c r="A21" s="324"/>
      <c r="B21" s="273"/>
      <c r="C21" s="273"/>
      <c r="D21" s="112" t="s">
        <v>84</v>
      </c>
      <c r="E21" s="116" t="s">
        <v>66</v>
      </c>
      <c r="F21" s="113" t="s">
        <v>73</v>
      </c>
      <c r="G21" s="113">
        <v>19</v>
      </c>
      <c r="H21" s="113"/>
      <c r="I21" s="114">
        <v>15</v>
      </c>
      <c r="J21" s="115">
        <f t="shared" si="0"/>
        <v>285</v>
      </c>
    </row>
    <row r="22" spans="1:10" s="45" customFormat="1" ht="21.75" customHeight="1">
      <c r="A22" s="324"/>
      <c r="B22" s="273"/>
      <c r="C22" s="273"/>
      <c r="D22" s="112" t="s">
        <v>85</v>
      </c>
      <c r="E22" s="116" t="s">
        <v>66</v>
      </c>
      <c r="F22" s="113" t="s">
        <v>73</v>
      </c>
      <c r="G22" s="113">
        <v>20</v>
      </c>
      <c r="H22" s="113"/>
      <c r="I22" s="114">
        <v>15</v>
      </c>
      <c r="J22" s="115">
        <f t="shared" si="0"/>
        <v>300</v>
      </c>
    </row>
    <row r="23" spans="1:10" s="45" customFormat="1" ht="21.75" customHeight="1">
      <c r="A23" s="324"/>
      <c r="B23" s="273"/>
      <c r="C23" s="273"/>
      <c r="D23" s="112" t="s">
        <v>86</v>
      </c>
      <c r="E23" s="68" t="s">
        <v>66</v>
      </c>
      <c r="F23" s="113" t="s">
        <v>73</v>
      </c>
      <c r="G23" s="113">
        <v>25</v>
      </c>
      <c r="H23" s="113"/>
      <c r="I23" s="114">
        <v>15</v>
      </c>
      <c r="J23" s="115">
        <f t="shared" si="0"/>
        <v>375</v>
      </c>
    </row>
    <row r="24" spans="1:10" s="45" customFormat="1" ht="21.75" customHeight="1">
      <c r="A24" s="324"/>
      <c r="B24" s="273"/>
      <c r="C24" s="273"/>
      <c r="D24" s="112" t="s">
        <v>49</v>
      </c>
      <c r="E24" s="116" t="s">
        <v>66</v>
      </c>
      <c r="F24" s="113" t="s">
        <v>73</v>
      </c>
      <c r="G24" s="113">
        <v>16</v>
      </c>
      <c r="H24" s="113"/>
      <c r="I24" s="114">
        <v>15</v>
      </c>
      <c r="J24" s="115">
        <f t="shared" si="0"/>
        <v>240</v>
      </c>
    </row>
    <row r="25" spans="1:10" s="45" customFormat="1" ht="21.75" customHeight="1">
      <c r="A25" s="324"/>
      <c r="B25" s="273"/>
      <c r="C25" s="273"/>
      <c r="D25" s="112" t="s">
        <v>54</v>
      </c>
      <c r="E25" s="116" t="s">
        <v>66</v>
      </c>
      <c r="F25" s="113" t="s">
        <v>73</v>
      </c>
      <c r="G25" s="113">
        <v>17</v>
      </c>
      <c r="H25" s="113"/>
      <c r="I25" s="114">
        <v>15</v>
      </c>
      <c r="J25" s="115">
        <f t="shared" si="0"/>
        <v>255</v>
      </c>
    </row>
    <row r="26" spans="1:10" s="45" customFormat="1" ht="21.75" customHeight="1">
      <c r="A26" s="324"/>
      <c r="B26" s="273"/>
      <c r="C26" s="273"/>
      <c r="D26" s="112" t="s">
        <v>55</v>
      </c>
      <c r="E26" s="116" t="s">
        <v>66</v>
      </c>
      <c r="F26" s="113" t="s">
        <v>73</v>
      </c>
      <c r="G26" s="113">
        <v>31</v>
      </c>
      <c r="H26" s="113">
        <v>1</v>
      </c>
      <c r="I26" s="114">
        <v>15</v>
      </c>
      <c r="J26" s="115">
        <f t="shared" si="0"/>
        <v>465</v>
      </c>
    </row>
    <row r="27" spans="1:10" s="45" customFormat="1" ht="21.75" customHeight="1">
      <c r="A27" s="324"/>
      <c r="B27" s="273"/>
      <c r="C27" s="273"/>
      <c r="D27" s="118" t="s">
        <v>56</v>
      </c>
      <c r="E27" s="119" t="s">
        <v>66</v>
      </c>
      <c r="F27" s="121" t="s">
        <v>73</v>
      </c>
      <c r="G27" s="121">
        <v>25</v>
      </c>
      <c r="H27" s="121"/>
      <c r="I27" s="122">
        <v>15</v>
      </c>
      <c r="J27" s="123">
        <f t="shared" si="0"/>
        <v>375</v>
      </c>
    </row>
    <row r="28" spans="1:10" s="45" customFormat="1" ht="21.75" customHeight="1">
      <c r="A28" s="325"/>
      <c r="B28" s="327"/>
      <c r="C28" s="327"/>
      <c r="D28" s="329" t="s">
        <v>16</v>
      </c>
      <c r="E28" s="330"/>
      <c r="F28" s="331"/>
      <c r="G28" s="105">
        <f>SUM(G19:G27)</f>
        <v>218</v>
      </c>
      <c r="H28" s="105">
        <f>SUM(H19:H27)</f>
        <v>3</v>
      </c>
      <c r="I28" s="126"/>
      <c r="J28" s="125">
        <f>SUM(J19:J27)</f>
        <v>3270</v>
      </c>
    </row>
    <row r="29" spans="1:10" s="45" customFormat="1" ht="24.75" customHeight="1" thickBot="1">
      <c r="A29" s="328" t="s">
        <v>71</v>
      </c>
      <c r="B29" s="254"/>
      <c r="C29" s="254"/>
      <c r="D29" s="254"/>
      <c r="E29" s="255"/>
      <c r="F29" s="55"/>
      <c r="G29" s="127">
        <f>G8+G18+G28</f>
        <v>1693</v>
      </c>
      <c r="H29" s="127">
        <f>H8+H18+H28</f>
        <v>26</v>
      </c>
      <c r="I29" s="128"/>
      <c r="J29" s="197">
        <f>J8+J18+J28</f>
        <v>25631.2</v>
      </c>
    </row>
    <row r="31" spans="1:10" s="16" customFormat="1" ht="23.25" customHeight="1">
      <c r="A31" s="322" t="s">
        <v>79</v>
      </c>
      <c r="B31" s="322"/>
      <c r="C31" s="322"/>
      <c r="D31" s="322"/>
      <c r="E31" s="322"/>
      <c r="F31" s="322"/>
      <c r="G31" s="322"/>
      <c r="H31" s="322"/>
      <c r="I31" s="322"/>
      <c r="J31" s="322"/>
    </row>
  </sheetData>
  <sheetProtection/>
  <mergeCells count="37">
    <mergeCell ref="A1:J1"/>
    <mergeCell ref="A3:J3"/>
    <mergeCell ref="B7:B8"/>
    <mergeCell ref="C7:C8"/>
    <mergeCell ref="C9:C14"/>
    <mergeCell ref="D11:D12"/>
    <mergeCell ref="E11:E12"/>
    <mergeCell ref="A2:J2"/>
    <mergeCell ref="D8:F8"/>
    <mergeCell ref="D18:F18"/>
    <mergeCell ref="A9:A18"/>
    <mergeCell ref="B9:B18"/>
    <mergeCell ref="A7:A8"/>
    <mergeCell ref="C15:C17"/>
    <mergeCell ref="J5:J6"/>
    <mergeCell ref="G5:H5"/>
    <mergeCell ref="D9:D10"/>
    <mergeCell ref="E9:E10"/>
    <mergeCell ref="H9:H10"/>
    <mergeCell ref="A31:J31"/>
    <mergeCell ref="A19:A28"/>
    <mergeCell ref="B19:B28"/>
    <mergeCell ref="C19:C28"/>
    <mergeCell ref="A29:E29"/>
    <mergeCell ref="D28:F28"/>
    <mergeCell ref="A5:A6"/>
    <mergeCell ref="B5:B6"/>
    <mergeCell ref="C5:C6"/>
    <mergeCell ref="D5:D6"/>
    <mergeCell ref="H4:J4"/>
    <mergeCell ref="F5:F6"/>
    <mergeCell ref="H11:H12"/>
    <mergeCell ref="D13:D14"/>
    <mergeCell ref="I5:I6"/>
    <mergeCell ref="E13:E14"/>
    <mergeCell ref="E5:E6"/>
    <mergeCell ref="H13:H14"/>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AD</cp:lastModifiedBy>
  <cp:lastPrinted>2021-07-13T03:54:44Z</cp:lastPrinted>
  <dcterms:created xsi:type="dcterms:W3CDTF">2021-05-12T01:10:48Z</dcterms:created>
  <dcterms:modified xsi:type="dcterms:W3CDTF">2021-07-13T03:54:50Z</dcterms:modified>
  <cp:category/>
  <cp:version/>
  <cp:contentType/>
  <cp:contentStatus/>
</cp:coreProperties>
</file>